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LASSIFICA GENERALE " sheetId="1" r:id="rId4"/>
    <sheet name="CHROMITE 0 (1)" sheetId="2" r:id="rId5"/>
    <sheet name="CHROMITE 0 (2)" sheetId="3" r:id="rId6"/>
    <sheet name="CHROMITE 0 (3)" sheetId="4" r:id="rId7"/>
    <sheet name="CHROMITE 0 (4)" sheetId="5" r:id="rId8"/>
    <sheet name="CHROMITE 0 (5)" sheetId="6" r:id="rId9"/>
    <sheet name="CHROMITE 0 (6)" sheetId="7" r:id="rId10"/>
    <sheet name="CHROMITE 0 (7)" sheetId="8" r:id="rId11"/>
    <sheet name="CHROMITE 0 (8)" sheetId="9" r:id="rId12"/>
    <sheet name="CHROMITE 0 (9)" sheetId="10" r:id="rId13"/>
    <sheet name="CHROMITE 0 (10)" sheetId="11" r:id="rId14"/>
    <sheet name="CHROMITE 0 (11)" sheetId="12" r:id="rId15"/>
    <sheet name="CHROMITE 0 (12)" sheetId="13" r:id="rId16"/>
  </sheets>
</workbook>
</file>

<file path=xl/sharedStrings.xml><?xml version="1.0" encoding="utf-8"?>
<sst xmlns="http://schemas.openxmlformats.org/spreadsheetml/2006/main" uniqueCount="142">
  <si>
    <t xml:space="preserve">FINALE PCR 2021 CALTANISSETTA 23/10/2021 </t>
  </si>
  <si>
    <t>SQUADRA</t>
  </si>
  <si>
    <t xml:space="preserve">PUNTI </t>
  </si>
  <si>
    <t>CLASSIFICA GENERALE</t>
  </si>
  <si>
    <t>NOTE</t>
  </si>
  <si>
    <t>CLASSIFICA</t>
  </si>
  <si>
    <t>CHROMITE 12</t>
  </si>
  <si>
    <t xml:space="preserve">OMEGA TEAM  </t>
  </si>
  <si>
    <t>CHROMITE 1</t>
  </si>
  <si>
    <t>LEGIONE VALDARNO</t>
  </si>
  <si>
    <t>CHROMITE 2</t>
  </si>
  <si>
    <t>11 GRACO</t>
  </si>
  <si>
    <t>CHROMITE 6</t>
  </si>
  <si>
    <t>MERCENARI SOCKS</t>
  </si>
  <si>
    <t>CHROMITE 4</t>
  </si>
  <si>
    <t>GUMBRLER GUN</t>
  </si>
  <si>
    <t>CHROMITE 10</t>
  </si>
  <si>
    <t>CASSERO</t>
  </si>
  <si>
    <t>CHROMITE 9</t>
  </si>
  <si>
    <t>SAM MONTECCHIO</t>
  </si>
  <si>
    <t>CHROMITE 7</t>
  </si>
  <si>
    <t>22° FOX</t>
  </si>
  <si>
    <t>CHROMITE 11</t>
  </si>
  <si>
    <t>GHOST SQUAD LECCO</t>
  </si>
  <si>
    <t>CHROMITE 3</t>
  </si>
  <si>
    <t>ASCU</t>
  </si>
  <si>
    <t>CHROMITE 8</t>
  </si>
  <si>
    <t>VIS</t>
  </si>
  <si>
    <t>CHROMITE 5</t>
  </si>
  <si>
    <t>COMPAGNIA INCURSORI CERIGNOLA</t>
  </si>
  <si>
    <t xml:space="preserve">SCHEDA PUNTEGGI FINALE PCR 2021  </t>
  </si>
  <si>
    <t>SQUADRA: CHROMITE 1</t>
  </si>
  <si>
    <t>Operatore non Dichiarato 1°</t>
  </si>
  <si>
    <t>Cad.</t>
  </si>
  <si>
    <t>Operatore non Dichiarato 2°</t>
  </si>
  <si>
    <t>N.</t>
  </si>
  <si>
    <t>ASG over joule test a sopresa/all’esfiltrazione</t>
  </si>
  <si>
    <t>Interferenza con decisioni Arbitrali</t>
  </si>
  <si>
    <t>Comportamento antisportivo/incivile</t>
  </si>
  <si>
    <t>Marcatura non presente ASG</t>
  </si>
  <si>
    <t>Non esposizione fascia identificativa</t>
  </si>
  <si>
    <t xml:space="preserve">OBJ 1  BOMIEZ     (A+E)    min.  800 Punti         n. 5 Difensori </t>
  </si>
  <si>
    <t xml:space="preserve">Difensori Colpiti </t>
  </si>
  <si>
    <t>OBJ 2  KNOW KOW      (F+E)      min.   80 Punti         n. 12 Ribelli</t>
  </si>
  <si>
    <t xml:space="preserve">Ribelli Eliminati </t>
  </si>
  <si>
    <t xml:space="preserve">Togliere  Sigillo Porta </t>
  </si>
  <si>
    <t xml:space="preserve">Ricognizione </t>
  </si>
  <si>
    <t xml:space="preserve">Trovare aprire cassaforte </t>
  </si>
  <si>
    <t xml:space="preserve">Risolvere Problema Calcolo </t>
  </si>
  <si>
    <t xml:space="preserve">Recuperare dose vaccino ed inniettare </t>
  </si>
  <si>
    <t>Effettuare Tiro</t>
  </si>
  <si>
    <t xml:space="preserve">Slegare Davies </t>
  </si>
  <si>
    <r>
      <rPr>
        <sz val="10"/>
        <color indexed="8"/>
        <rFont val="Calibri"/>
      </rPr>
      <t>Bonus Obj minuti risparmiato per ogni minuto risparmiat</t>
    </r>
    <r>
      <rPr>
        <sz val="11"/>
        <color indexed="8"/>
        <rFont val="Calibri"/>
      </rPr>
      <t>i</t>
    </r>
  </si>
  <si>
    <t xml:space="preserve">Bonus out </t>
  </si>
  <si>
    <t>Fuori Finestra</t>
  </si>
  <si>
    <t>totale</t>
  </si>
  <si>
    <t>OBJ 3  SAN PATRICK    (G+E)            min.        800 Punti       n. 10 Ribelli</t>
  </si>
  <si>
    <t>OBJ 4 CHEK POINT    (F+E)            min.        800 Punti       n. 12 Ribelli</t>
  </si>
  <si>
    <t xml:space="preserve">Medicare Judas </t>
  </si>
  <si>
    <t>Perquisire e Interrogare il Sospettato</t>
  </si>
  <si>
    <t xml:space="preserve">Mettersi alla Guida pas. Judas </t>
  </si>
  <si>
    <t xml:space="preserve">Effettuare il Disinnesco </t>
  </si>
  <si>
    <t xml:space="preserve">Eliminare O'Donnel </t>
  </si>
  <si>
    <t xml:space="preserve">Esfiltrare il Sospettato Proc. Corretta </t>
  </si>
  <si>
    <t>Esfiltrade Judas</t>
  </si>
  <si>
    <t xml:space="preserve">   OBJ  5 STAZIONE RADIO                   (A+E)                        min.      900 Punti               n. 5 Difensori </t>
  </si>
  <si>
    <t xml:space="preserve">   OBJ 6  DOTT. ANDREW                    (F+E)                        min.      800 Punti               n. 12 Ribelli</t>
  </si>
  <si>
    <t xml:space="preserve">Trovare Intercettazione </t>
  </si>
  <si>
    <t xml:space="preserve">Entrare nella Tenda </t>
  </si>
  <si>
    <t>Copiare File</t>
  </si>
  <si>
    <t xml:space="preserve">Eseguire la procedura di attivazione </t>
  </si>
  <si>
    <t>Verifica Peso/Dimensione C4</t>
  </si>
  <si>
    <t>Fotografare i dati/ritirare provetta</t>
  </si>
  <si>
    <t xml:space="preserve">Distruggere Istallazione </t>
  </si>
  <si>
    <t xml:space="preserve">     OBJ 7  RAID DOOLITTLE                       (G+E)                 min.       800 Punti          n. 12 Ribelli</t>
  </si>
  <si>
    <t xml:space="preserve">     OBJ 8 IL TUNNEL         (A+E)                 min.       900 Punti          n. 5 Ribelli</t>
  </si>
  <si>
    <t>Trovare/Prestare Cure pilota</t>
  </si>
  <si>
    <t>Aprire Cancello/Scatola Rompicapo</t>
  </si>
  <si>
    <t>Recuperare Scatola Nera</t>
  </si>
  <si>
    <t>Recuperare Piano Terroristico</t>
  </si>
  <si>
    <t>Scortare il Pilota</t>
  </si>
  <si>
    <t xml:space="preserve">Liberare Bethoven </t>
  </si>
  <si>
    <t>Attivare Radiofaro</t>
  </si>
  <si>
    <t xml:space="preserve">Esfiltrare Bethoven </t>
  </si>
  <si>
    <t xml:space="preserve">      OBJ  9 VILLAGGIO PSIONIC   (F+E)           min.       800 Punti        n. 12 Ribelli</t>
  </si>
  <si>
    <t xml:space="preserve">      OBJ 10  HELSINKI  (A+E)           min.      900 Punti        n. 5 Ribelli</t>
  </si>
  <si>
    <t xml:space="preserve">Target Eliminati </t>
  </si>
  <si>
    <t>Distr. Gernaratore Robot</t>
  </si>
  <si>
    <t xml:space="preserve">Target Fotografati </t>
  </si>
  <si>
    <t xml:space="preserve">Sabotare E-Bomb </t>
  </si>
  <si>
    <t xml:space="preserve">Documenti Recuoerati </t>
  </si>
  <si>
    <t>Fotografare Helsinki</t>
  </si>
  <si>
    <t>Annullare Attacco Missilistico</t>
  </si>
  <si>
    <t>Disattivare Testate</t>
  </si>
  <si>
    <t>civili colpiti</t>
  </si>
  <si>
    <t xml:space="preserve">   OBJ  11  IL BUNCHER                       (A+E)               min.        900 Punti             n. 5 Ribelli </t>
  </si>
  <si>
    <t xml:space="preserve">   OBJ  12 DOOMSDAY                        (A+E)               min.      900 Punti             n. 5 Ribelli </t>
  </si>
  <si>
    <t>Salvare il ricercatore</t>
  </si>
  <si>
    <t>Entrare nel Laboratorio</t>
  </si>
  <si>
    <t>Aprire serratura/lucchetto</t>
  </si>
  <si>
    <t>Ricreare Antitodo</t>
  </si>
  <si>
    <t xml:space="preserve">Fotografare informazioni </t>
  </si>
  <si>
    <t>Esfiltrare secondo le procedure</t>
  </si>
  <si>
    <t xml:space="preserve">    OBJ  13  MORTAI BLACK SQUIRREL  (E+F)         min.   800 Punti              n. 9   Ribelli </t>
  </si>
  <si>
    <t xml:space="preserve">    OBJ   14 L'ULTIMO ILLUMINATO  (A+E)         min.    900 Punti              n. 5  Ribelli </t>
  </si>
  <si>
    <t xml:space="preserve">Prendere Possesso Batteria </t>
  </si>
  <si>
    <t>Risolvere l'Enigma</t>
  </si>
  <si>
    <t>Tiro Mortaio A come da Procedura</t>
  </si>
  <si>
    <t xml:space="preserve">Disinnescare giubetto esplosivo </t>
  </si>
  <si>
    <t>Tiro Mortaio B come da Procedura</t>
  </si>
  <si>
    <t xml:space="preserve">    OBJ    15 BOB ST'CAZ   (E)             500 Punti             </t>
  </si>
  <si>
    <t>Posizione Veicolo</t>
  </si>
  <si>
    <t>Obj Sabotato al 20%</t>
  </si>
  <si>
    <t>Obj Sabotato al 70%</t>
  </si>
  <si>
    <t>TOTALE PUNTI POSITIVI</t>
  </si>
  <si>
    <t>TOTALE PUNTI NEGATIVI</t>
  </si>
  <si>
    <t xml:space="preserve">IL CAPO SQUADRA </t>
  </si>
  <si>
    <t>TOTALE PUNTI:</t>
  </si>
  <si>
    <t>IL DIRETTORE DI GARA</t>
  </si>
  <si>
    <t xml:space="preserve">Caltanissetta 23/10/2021 </t>
  </si>
  <si>
    <t xml:space="preserve">SQUADRA: CHROMITE 2 </t>
  </si>
  <si>
    <t xml:space="preserve">    OBJ  13  MORTAI BLACK SQUIRREL  (E+F)         min.   800 Punti              n. 9 Ribelli </t>
  </si>
  <si>
    <t xml:space="preserve">    OBJ    15 BOB ST'CAZBRAVO  (E)             500 Punti             </t>
  </si>
  <si>
    <t>SQUADRA: CHROMITE 3</t>
  </si>
  <si>
    <t xml:space="preserve">    OBJ    15 BOB ST'CAZ  (E)             500 Punti             </t>
  </si>
  <si>
    <t>SQUADRA: CHROMITE 4</t>
  </si>
  <si>
    <t>civile colpito</t>
  </si>
  <si>
    <t xml:space="preserve">    OBJ  13  MORTAI BLACK SQUIRREL  (E+F)         min.   800 Punti              n.9   Ribelli </t>
  </si>
  <si>
    <t>SQUADRA: CHROMITE 5</t>
  </si>
  <si>
    <t>civili colp</t>
  </si>
  <si>
    <t>Aprire Cancello</t>
  </si>
  <si>
    <t>SQUADRA: CHROMITE 6</t>
  </si>
  <si>
    <t>OBJ 2  KNOW KOW      (F+E)      min.   80 Punti         n. 09 Ribelli</t>
  </si>
  <si>
    <t>civili colp0</t>
  </si>
  <si>
    <t xml:space="preserve">SQUADRA: CHROMITE 7 </t>
  </si>
  <si>
    <t>SQUADRA: CHROMITE 8</t>
  </si>
  <si>
    <t>civile coplpito</t>
  </si>
  <si>
    <t>SQUADRA: CHROMITE 9</t>
  </si>
  <si>
    <t>SQUADRA: CHROMITE 10</t>
  </si>
  <si>
    <t>SQUADRA: CHROMITE 11</t>
  </si>
  <si>
    <t>($'CHROMITE 0 (11)''CHROMITE 0 (11)'.S114)</t>
  </si>
  <si>
    <t>SQUADRA: CHROMITE 12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</si>
</sst>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&quot;;&quot;-&quot;#,##0&quot; &quot;"/>
  </numFmts>
  <fonts count="20">
    <font>
      <sz val="11"/>
      <color indexed="8"/>
      <name val="Calibri"/>
    </font>
    <font>
      <sz val="12"/>
      <color indexed="8"/>
      <name val="Times New Roman"/>
    </font>
    <font>
      <sz val="12"/>
      <color indexed="8"/>
      <name val="Helvetica Neue"/>
    </font>
    <font>
      <sz val="15"/>
      <color indexed="8"/>
      <name val="Calibri"/>
    </font>
    <font>
      <sz val="16"/>
      <color indexed="8"/>
      <name val="Calibri"/>
    </font>
    <font>
      <sz val="14"/>
      <color indexed="8"/>
      <name val="Calibri"/>
    </font>
    <font>
      <sz val="20"/>
      <color indexed="8"/>
      <name val="Calibri"/>
    </font>
    <font>
      <b val="1"/>
      <sz val="18"/>
      <color indexed="8"/>
      <name val="Arial"/>
    </font>
    <font>
      <b val="1"/>
      <sz val="11"/>
      <color indexed="11"/>
      <name val="Arial"/>
    </font>
    <font>
      <b val="1"/>
      <sz val="11"/>
      <color indexed="12"/>
      <name val="Arial"/>
    </font>
    <font>
      <sz val="11"/>
      <color indexed="11"/>
      <name val="Arial"/>
    </font>
    <font>
      <sz val="10"/>
      <color indexed="11"/>
      <name val="Arial"/>
    </font>
    <font>
      <b val="1"/>
      <sz val="11"/>
      <color indexed="8"/>
      <name val="Arial"/>
    </font>
    <font>
      <b val="1"/>
      <sz val="10"/>
      <color indexed="11"/>
      <name val="Arial"/>
    </font>
    <font>
      <sz val="10"/>
      <color indexed="8"/>
      <name val="Calibri"/>
    </font>
    <font>
      <sz val="11"/>
      <color indexed="14"/>
      <name val="Calibri"/>
    </font>
    <font>
      <sz val="11"/>
      <color indexed="11"/>
      <name val="Calibri"/>
    </font>
    <font>
      <b val="1"/>
      <sz val="10"/>
      <color indexed="8"/>
      <name val="Arial"/>
    </font>
    <font>
      <b val="1"/>
      <sz val="12"/>
      <color indexed="8"/>
      <name val="Arial"/>
    </font>
    <font>
      <b val="1"/>
      <sz val="14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9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17"/>
      </right>
      <top style="thin">
        <color indexed="10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0"/>
      </right>
      <top style="thin">
        <color indexed="10"/>
      </top>
      <bottom style="thin">
        <color indexed="17"/>
      </bottom>
      <diagonal/>
    </border>
    <border>
      <left style="thin">
        <color indexed="10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8"/>
      </bottom>
      <diagonal/>
    </border>
    <border>
      <left style="thin">
        <color indexed="17"/>
      </left>
      <right style="thin">
        <color indexed="10"/>
      </right>
      <top style="thin">
        <color indexed="17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18"/>
      </right>
      <top style="medium">
        <color indexed="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18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18"/>
      </bottom>
      <diagonal/>
    </border>
    <border>
      <left style="medium">
        <color indexed="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8"/>
      </left>
      <right style="thin">
        <color indexed="18"/>
      </right>
      <top style="thin">
        <color indexed="18"/>
      </top>
      <bottom style="thin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0"/>
      </bottom>
      <diagonal/>
    </border>
    <border>
      <left style="thin">
        <color indexed="18"/>
      </left>
      <right style="thin">
        <color indexed="10"/>
      </right>
      <top style="thin">
        <color indexed="1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18"/>
      </right>
      <top style="thin">
        <color indexed="8"/>
      </top>
      <bottom style="thin">
        <color indexed="18"/>
      </bottom>
      <diagonal/>
    </border>
    <border>
      <left style="thin">
        <color indexed="18"/>
      </left>
      <right/>
      <top style="thin">
        <color indexed="8"/>
      </top>
      <bottom style="thin">
        <color indexed="18"/>
      </bottom>
      <diagonal/>
    </border>
    <border>
      <left style="thin">
        <color indexed="18"/>
      </left>
      <right style="thin">
        <color indexed="10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thin">
        <color indexed="8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/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3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center" vertical="center"/>
    </xf>
    <xf numFmtId="0" fontId="4" fillId="2" borderId="4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horizontal="center" vertical="bottom"/>
    </xf>
    <xf numFmtId="49" fontId="0" fillId="2" borderId="5" applyNumberFormat="1" applyFont="1" applyFill="1" applyBorder="1" applyAlignment="1" applyProtection="0">
      <alignment horizontal="center" vertical="bottom"/>
    </xf>
    <xf numFmtId="0" fontId="5" fillId="2" borderId="3" applyNumberFormat="1" applyFont="1" applyFill="1" applyBorder="1" applyAlignment="1" applyProtection="0">
      <alignment horizontal="center" vertical="bottom"/>
    </xf>
    <xf numFmtId="3" fontId="0" fillId="2" borderId="4" applyNumberFormat="1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0" fontId="5" fillId="2" borderId="5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6" fillId="2" borderId="8" applyNumberFormat="1" applyFont="1" applyFill="1" applyBorder="1" applyAlignment="1" applyProtection="0">
      <alignment horizontal="center" vertical="center"/>
    </xf>
    <xf numFmtId="0" fontId="6" fillId="2" borderId="8" applyNumberFormat="0" applyFont="1" applyFill="1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49" fontId="7" fillId="2" borderId="8" applyNumberFormat="1" applyFont="1" applyFill="1" applyBorder="1" applyAlignment="1" applyProtection="0">
      <alignment horizontal="center" vertical="bottom"/>
    </xf>
    <xf numFmtId="0" fontId="7" fillId="2" borderId="8" applyNumberFormat="0" applyFont="1" applyFill="1" applyBorder="1" applyAlignment="1" applyProtection="0">
      <alignment horizontal="center" vertical="bottom"/>
    </xf>
    <xf numFmtId="0" fontId="0" fillId="3" borderId="8" applyNumberFormat="0" applyFont="1" applyFill="1" applyBorder="1" applyAlignment="1" applyProtection="0">
      <alignment horizontal="center" vertical="center"/>
    </xf>
    <xf numFmtId="0" fontId="0" fillId="3" borderId="15" applyNumberFormat="0" applyFont="1" applyFill="1" applyBorder="1" applyAlignment="1" applyProtection="0">
      <alignment horizontal="center" vertical="center"/>
    </xf>
    <xf numFmtId="49" fontId="8" fillId="2" borderId="16" applyNumberFormat="1" applyFont="1" applyFill="1" applyBorder="1" applyAlignment="1" applyProtection="0">
      <alignment horizontal="left" vertical="center"/>
    </xf>
    <xf numFmtId="0" fontId="8" fillId="2" borderId="16" applyNumberFormat="0" applyFont="1" applyFill="1" applyBorder="1" applyAlignment="1" applyProtection="0">
      <alignment horizontal="left" vertical="center"/>
    </xf>
    <xf numFmtId="0" fontId="9" fillId="2" borderId="16" applyNumberFormat="0" applyFont="1" applyFill="1" applyBorder="1" applyAlignment="1" applyProtection="0">
      <alignment horizontal="center" vertical="center"/>
    </xf>
    <xf numFmtId="0" fontId="10" fillId="2" borderId="16" applyNumberFormat="1" applyFont="1" applyFill="1" applyBorder="1" applyAlignment="1" applyProtection="0">
      <alignment horizontal="center" vertical="center"/>
    </xf>
    <xf numFmtId="0" fontId="11" fillId="2" borderId="16" applyNumberFormat="1" applyFont="1" applyFill="1" applyBorder="1" applyAlignment="1" applyProtection="0">
      <alignment horizontal="right" vertical="center"/>
    </xf>
    <xf numFmtId="0" fontId="0" fillId="2" borderId="17" applyNumberFormat="0" applyFont="1" applyFill="1" applyBorder="1" applyAlignment="1" applyProtection="0">
      <alignment vertical="bottom"/>
    </xf>
    <xf numFmtId="49" fontId="8" fillId="2" borderId="4" applyNumberFormat="1" applyFont="1" applyFill="1" applyBorder="1" applyAlignment="1" applyProtection="0">
      <alignment horizontal="left" vertical="center"/>
    </xf>
    <xf numFmtId="0" fontId="8" fillId="2" borderId="4" applyNumberFormat="0" applyFont="1" applyFill="1" applyBorder="1" applyAlignment="1" applyProtection="0">
      <alignment horizontal="left" vertical="center"/>
    </xf>
    <xf numFmtId="0" fontId="9" fillId="2" borderId="4" applyNumberFormat="0" applyFont="1" applyFill="1" applyBorder="1" applyAlignment="1" applyProtection="0">
      <alignment horizontal="center" vertical="center"/>
    </xf>
    <xf numFmtId="0" fontId="10" fillId="2" borderId="4" applyNumberFormat="1" applyFont="1" applyFill="1" applyBorder="1" applyAlignment="1" applyProtection="0">
      <alignment horizontal="center" vertical="center"/>
    </xf>
    <xf numFmtId="0" fontId="11" fillId="2" borderId="4" applyNumberFormat="1" applyFont="1" applyFill="1" applyBorder="1" applyAlignment="1" applyProtection="0">
      <alignment horizontal="right" vertical="center"/>
    </xf>
    <xf numFmtId="0" fontId="0" fillId="3" borderId="18" applyNumberFormat="0" applyFont="1" applyFill="1" applyBorder="1" applyAlignment="1" applyProtection="0">
      <alignment horizontal="center" vertical="center"/>
    </xf>
    <xf numFmtId="0" fontId="0" fillId="3" borderId="19" applyNumberFormat="0" applyFont="1" applyFill="1" applyBorder="1" applyAlignment="1" applyProtection="0">
      <alignment horizontal="center" vertical="center"/>
    </xf>
    <xf numFmtId="0" fontId="0" fillId="2" borderId="20" applyNumberFormat="0" applyFont="1" applyFill="1" applyBorder="1" applyAlignment="1" applyProtection="0">
      <alignment horizontal="center" vertical="center"/>
    </xf>
    <xf numFmtId="0" fontId="0" fillId="2" borderId="21" applyNumberFormat="0" applyFont="1" applyFill="1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horizontal="center" vertical="center"/>
    </xf>
    <xf numFmtId="0" fontId="12" fillId="2" borderId="4" applyNumberFormat="0" applyFont="1" applyFill="1" applyBorder="1" applyAlignment="1" applyProtection="0">
      <alignment horizontal="left" vertical="center"/>
    </xf>
    <xf numFmtId="0" fontId="0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13" fillId="2" borderId="4" applyNumberFormat="1" applyFont="1" applyFill="1" applyBorder="1" applyAlignment="1" applyProtection="0">
      <alignment horizontal="right" vertical="center"/>
    </xf>
    <xf numFmtId="0" fontId="12" fillId="2" borderId="25" applyNumberFormat="0" applyFont="1" applyFill="1" applyBorder="1" applyAlignment="1" applyProtection="0">
      <alignment horizontal="left" vertical="center"/>
    </xf>
    <xf numFmtId="0" fontId="0" fillId="2" borderId="25" applyNumberFormat="0" applyFont="1" applyFill="1" applyBorder="1" applyAlignment="1" applyProtection="0">
      <alignment vertical="bottom"/>
    </xf>
    <xf numFmtId="0" fontId="13" fillId="2" borderId="25" applyNumberFormat="0" applyFont="1" applyFill="1" applyBorder="1" applyAlignment="1" applyProtection="0">
      <alignment horizontal="center" vertical="center"/>
    </xf>
    <xf numFmtId="0" fontId="12" fillId="2" borderId="1" applyNumberFormat="0" applyFont="1" applyFill="1" applyBorder="1" applyAlignment="1" applyProtection="0">
      <alignment horizontal="left" vertical="center"/>
    </xf>
    <xf numFmtId="0" fontId="13" fillId="2" borderId="1" applyNumberFormat="0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horizontal="center" vertical="center"/>
    </xf>
    <xf numFmtId="49" fontId="0" fillId="4" borderId="8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horizontal="center" vertical="center" wrapText="1"/>
    </xf>
    <xf numFmtId="49" fontId="0" fillId="2" borderId="26" applyNumberFormat="1" applyFont="1" applyFill="1" applyBorder="1" applyAlignment="1" applyProtection="0">
      <alignment horizontal="left" vertical="bottom"/>
    </xf>
    <xf numFmtId="0" fontId="0" fillId="2" borderId="23" applyNumberFormat="0" applyFont="1" applyFill="1" applyBorder="1" applyAlignment="1" applyProtection="0">
      <alignment horizontal="left" vertical="bottom"/>
    </xf>
    <xf numFmtId="0" fontId="0" fillId="2" borderId="24" applyNumberFormat="0" applyFont="1" applyFill="1" applyBorder="1" applyAlignment="1" applyProtection="0">
      <alignment horizontal="left" vertical="bottom"/>
    </xf>
    <xf numFmtId="0" fontId="0" fillId="2" borderId="4" applyNumberFormat="1" applyFont="1" applyFill="1" applyBorder="1" applyAlignment="1" applyProtection="0">
      <alignment vertical="bottom"/>
    </xf>
    <xf numFmtId="49" fontId="0" fillId="2" borderId="27" applyNumberFormat="1" applyFont="1" applyFill="1" applyBorder="1" applyAlignment="1" applyProtection="0">
      <alignment horizontal="left" vertical="bottom"/>
    </xf>
    <xf numFmtId="0" fontId="0" fillId="2" borderId="4" applyNumberFormat="0" applyFont="1" applyFill="1" applyBorder="1" applyAlignment="1" applyProtection="0">
      <alignment horizontal="left" vertical="bottom"/>
    </xf>
    <xf numFmtId="0" fontId="0" fillId="2" borderId="28" applyNumberFormat="0" applyFont="1" applyFill="1" applyBorder="1" applyAlignment="1" applyProtection="0">
      <alignment vertical="bottom"/>
    </xf>
    <xf numFmtId="49" fontId="14" fillId="2" borderId="27" applyNumberFormat="1" applyFont="1" applyFill="1" applyBorder="1" applyAlignment="1" applyProtection="0">
      <alignment horizontal="left" vertical="bottom"/>
    </xf>
    <xf numFmtId="0" fontId="14" fillId="2" borderId="4" applyNumberFormat="0" applyFont="1" applyFill="1" applyBorder="1" applyAlignment="1" applyProtection="0">
      <alignment horizontal="left" vertical="bottom"/>
    </xf>
    <xf numFmtId="49" fontId="14" fillId="2" borderId="26" applyNumberFormat="1" applyFont="1" applyFill="1" applyBorder="1" applyAlignment="1" applyProtection="0">
      <alignment horizontal="left" vertical="bottom"/>
    </xf>
    <xf numFmtId="0" fontId="14" fillId="2" borderId="23" applyNumberFormat="0" applyFont="1" applyFill="1" applyBorder="1" applyAlignment="1" applyProtection="0">
      <alignment horizontal="left" vertical="bottom"/>
    </xf>
    <xf numFmtId="0" fontId="14" fillId="2" borderId="24" applyNumberFormat="0" applyFont="1" applyFill="1" applyBorder="1" applyAlignment="1" applyProtection="0">
      <alignment horizontal="left" vertical="bottom"/>
    </xf>
    <xf numFmtId="0" fontId="0" fillId="2" borderId="1" applyNumberFormat="1" applyFont="1" applyFill="1" applyBorder="1" applyAlignment="1" applyProtection="0">
      <alignment vertical="bottom"/>
    </xf>
    <xf numFmtId="0" fontId="15" fillId="2" borderId="1" applyNumberFormat="0" applyFont="1" applyFill="1" applyBorder="1" applyAlignment="1" applyProtection="0">
      <alignment vertical="bottom"/>
    </xf>
    <xf numFmtId="49" fontId="16" fillId="2" borderId="27" applyNumberFormat="1" applyFont="1" applyFill="1" applyBorder="1" applyAlignment="1" applyProtection="0">
      <alignment horizontal="left" vertical="bottom"/>
    </xf>
    <xf numFmtId="0" fontId="16" fillId="2" borderId="4" applyNumberFormat="0" applyFont="1" applyFill="1" applyBorder="1" applyAlignment="1" applyProtection="0">
      <alignment horizontal="left" vertical="bottom"/>
    </xf>
    <xf numFmtId="0" fontId="15" fillId="2" borderId="4" applyNumberFormat="1" applyFont="1" applyFill="1" applyBorder="1" applyAlignment="1" applyProtection="0">
      <alignment vertical="bottom"/>
    </xf>
    <xf numFmtId="0" fontId="16" fillId="2" borderId="4" applyNumberFormat="1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49" fontId="16" fillId="2" borderId="26" applyNumberFormat="1" applyFont="1" applyFill="1" applyBorder="1" applyAlignment="1" applyProtection="0">
      <alignment horizontal="left" vertical="bottom"/>
    </xf>
    <xf numFmtId="0" fontId="16" fillId="2" borderId="23" applyNumberFormat="0" applyFont="1" applyFill="1" applyBorder="1" applyAlignment="1" applyProtection="0">
      <alignment horizontal="left" vertical="bottom"/>
    </xf>
    <xf numFmtId="0" fontId="16" fillId="2" borderId="24" applyNumberFormat="0" applyFont="1" applyFill="1" applyBorder="1" applyAlignment="1" applyProtection="0">
      <alignment horizontal="left" vertical="bottom"/>
    </xf>
    <xf numFmtId="0" fontId="0" fillId="2" borderId="3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31" applyNumberFormat="1" applyFont="1" applyFill="1" applyBorder="1" applyAlignment="1" applyProtection="0">
      <alignment vertical="bottom"/>
    </xf>
    <xf numFmtId="0" fontId="0" fillId="2" borderId="32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49" fontId="0" fillId="5" borderId="27" applyNumberFormat="1" applyFont="1" applyFill="1" applyBorder="1" applyAlignment="1" applyProtection="0">
      <alignment horizontal="left" vertical="bottom"/>
    </xf>
    <xf numFmtId="0" fontId="0" fillId="5" borderId="34" applyNumberFormat="0" applyFont="1" applyFill="1" applyBorder="1" applyAlignment="1" applyProtection="0">
      <alignment vertical="bottom"/>
    </xf>
    <xf numFmtId="0" fontId="0" fillId="5" borderId="35" applyNumberFormat="0" applyFont="1" applyFill="1" applyBorder="1" applyAlignment="1" applyProtection="0">
      <alignment vertical="bottom"/>
    </xf>
    <xf numFmtId="0" fontId="0" fillId="5" borderId="36" applyNumberFormat="0" applyFont="1" applyFill="1" applyBorder="1" applyAlignment="1" applyProtection="0">
      <alignment vertical="bottom"/>
    </xf>
    <xf numFmtId="0" fontId="0" fillId="5" borderId="4" applyNumberFormat="1" applyFont="1" applyFill="1" applyBorder="1" applyAlignment="1" applyProtection="0">
      <alignment vertical="bottom"/>
    </xf>
    <xf numFmtId="0" fontId="0" fillId="5" borderId="37" applyNumberFormat="0" applyFont="1" applyFill="1" applyBorder="1" applyAlignment="1" applyProtection="0">
      <alignment vertical="bottom"/>
    </xf>
    <xf numFmtId="0" fontId="0" fillId="6" borderId="4" applyNumberFormat="0" applyFont="1" applyFill="1" applyBorder="1" applyAlignment="1" applyProtection="0">
      <alignment horizontal="left" vertical="bottom"/>
    </xf>
    <xf numFmtId="49" fontId="0" fillId="5" borderId="38" applyNumberFormat="1" applyFont="1" applyFill="1" applyBorder="1" applyAlignment="1" applyProtection="0">
      <alignment horizontal="left" vertical="bottom"/>
    </xf>
    <xf numFmtId="0" fontId="0" fillId="6" borderId="35" applyNumberFormat="0" applyFont="1" applyFill="1" applyBorder="1" applyAlignment="1" applyProtection="0">
      <alignment horizontal="left" vertical="bottom"/>
    </xf>
    <xf numFmtId="0" fontId="0" fillId="6" borderId="36" applyNumberFormat="0" applyFont="1" applyFill="1" applyBorder="1" applyAlignment="1" applyProtection="0">
      <alignment horizontal="left" vertical="bottom"/>
    </xf>
    <xf numFmtId="49" fontId="14" fillId="5" borderId="27" applyNumberFormat="1" applyFont="1" applyFill="1" applyBorder="1" applyAlignment="1" applyProtection="0">
      <alignment horizontal="left" vertical="bottom"/>
    </xf>
    <xf numFmtId="0" fontId="14" fillId="5" borderId="4" applyNumberFormat="0" applyFont="1" applyFill="1" applyBorder="1" applyAlignment="1" applyProtection="0">
      <alignment horizontal="left" vertical="bottom"/>
    </xf>
    <xf numFmtId="0" fontId="0" fillId="2" borderId="22" applyNumberFormat="0" applyFont="1" applyFill="1" applyBorder="1" applyAlignment="1" applyProtection="0">
      <alignment horizontal="left" vertical="bottom"/>
    </xf>
    <xf numFmtId="49" fontId="16" fillId="5" borderId="27" applyNumberFormat="1" applyFont="1" applyFill="1" applyBorder="1" applyAlignment="1" applyProtection="0">
      <alignment horizontal="left" vertical="bottom"/>
    </xf>
    <xf numFmtId="0" fontId="16" fillId="6" borderId="4" applyNumberFormat="0" applyFont="1" applyFill="1" applyBorder="1" applyAlignment="1" applyProtection="0">
      <alignment horizontal="left" vertical="bottom"/>
    </xf>
    <xf numFmtId="0" fontId="15" fillId="5" borderId="4" applyNumberFormat="1" applyFont="1" applyFill="1" applyBorder="1" applyAlignment="1" applyProtection="0">
      <alignment vertical="bottom"/>
    </xf>
    <xf numFmtId="0" fontId="16" fillId="5" borderId="4" applyNumberFormat="1" applyFont="1" applyFill="1" applyBorder="1" applyAlignment="1" applyProtection="0">
      <alignment vertical="bottom"/>
    </xf>
    <xf numFmtId="0" fontId="0" fillId="5" borderId="39" applyNumberFormat="0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0" fontId="0" fillId="5" borderId="41" applyNumberFormat="0" applyFont="1" applyFill="1" applyBorder="1" applyAlignment="1" applyProtection="0">
      <alignment vertical="bottom"/>
    </xf>
    <xf numFmtId="0" fontId="0" fillId="5" borderId="42" applyNumberFormat="0" applyFont="1" applyFill="1" applyBorder="1" applyAlignment="1" applyProtection="0">
      <alignment vertical="bottom"/>
    </xf>
    <xf numFmtId="0" fontId="0" fillId="5" borderId="4" applyNumberFormat="0" applyFont="1" applyFill="1" applyBorder="1" applyAlignment="1" applyProtection="0">
      <alignment vertical="bottom"/>
    </xf>
    <xf numFmtId="49" fontId="0" fillId="5" borderId="4" applyNumberFormat="1" applyFont="1" applyFill="1" applyBorder="1" applyAlignment="1" applyProtection="0">
      <alignment vertical="bottom"/>
    </xf>
    <xf numFmtId="0" fontId="0" fillId="5" borderId="31" applyNumberFormat="1" applyFont="1" applyFill="1" applyBorder="1" applyAlignment="1" applyProtection="0">
      <alignment vertical="bottom"/>
    </xf>
    <xf numFmtId="0" fontId="16" fillId="2" borderId="25" applyNumberFormat="0" applyFont="1" applyFill="1" applyBorder="1" applyAlignment="1" applyProtection="0">
      <alignment horizontal="left" vertical="bottom"/>
    </xf>
    <xf numFmtId="0" fontId="0" fillId="2" borderId="25" applyNumberFormat="0" applyFont="1" applyFill="1" applyBorder="1" applyAlignment="1" applyProtection="0">
      <alignment horizontal="center" vertical="bottom"/>
    </xf>
    <xf numFmtId="0" fontId="0" fillId="2" borderId="21" applyNumberFormat="0" applyFont="1" applyFill="1" applyBorder="1" applyAlignment="1" applyProtection="0">
      <alignment horizontal="center" vertical="bottom"/>
    </xf>
    <xf numFmtId="0" fontId="0" fillId="2" borderId="43" applyNumberFormat="0" applyFont="1" applyFill="1" applyBorder="1" applyAlignment="1" applyProtection="0">
      <alignment vertical="bottom"/>
    </xf>
    <xf numFmtId="0" fontId="16" fillId="2" borderId="1" applyNumberFormat="0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horizontal="center" vertical="center" wrapText="1"/>
    </xf>
    <xf numFmtId="0" fontId="0" fillId="2" borderId="6" applyNumberFormat="0" applyFont="1" applyFill="1" applyBorder="1" applyAlignment="1" applyProtection="0">
      <alignment horizontal="center" vertical="center" wrapText="1"/>
    </xf>
    <xf numFmtId="0" fontId="0" fillId="2" borderId="2" applyNumberFormat="0" applyFont="1" applyFill="1" applyBorder="1" applyAlignment="1" applyProtection="0">
      <alignment horizontal="center" vertical="bottom"/>
    </xf>
    <xf numFmtId="49" fontId="0" fillId="4" borderId="4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horizontal="center" vertical="center" wrapText="1"/>
    </xf>
    <xf numFmtId="49" fontId="0" fillId="2" borderId="22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horizontal="left" vertical="bottom"/>
    </xf>
    <xf numFmtId="49" fontId="14" fillId="2" borderId="4" applyNumberFormat="1" applyFont="1" applyFill="1" applyBorder="1" applyAlignment="1" applyProtection="0">
      <alignment horizontal="left" vertical="bottom"/>
    </xf>
    <xf numFmtId="49" fontId="16" fillId="2" borderId="4" applyNumberFormat="1" applyFont="1" applyFill="1" applyBorder="1" applyAlignment="1" applyProtection="0">
      <alignment horizontal="left" vertical="bottom"/>
    </xf>
    <xf numFmtId="49" fontId="14" fillId="2" borderId="27" applyNumberFormat="1" applyFont="1" applyFill="1" applyBorder="1" applyAlignment="1" applyProtection="0">
      <alignment horizontal="center" vertical="bottom"/>
    </xf>
    <xf numFmtId="0" fontId="14" fillId="2" borderId="4" applyNumberFormat="0" applyFont="1" applyFill="1" applyBorder="1" applyAlignment="1" applyProtection="0">
      <alignment horizontal="center" vertical="bottom"/>
    </xf>
    <xf numFmtId="0" fontId="16" fillId="2" borderId="21" applyNumberFormat="0" applyFont="1" applyFill="1" applyBorder="1" applyAlignment="1" applyProtection="0">
      <alignment horizontal="left" vertical="bottom"/>
    </xf>
    <xf numFmtId="0" fontId="0" fillId="2" borderId="44" applyNumberFormat="0" applyFont="1" applyFill="1" applyBorder="1" applyAlignment="1" applyProtection="0">
      <alignment vertical="bottom"/>
    </xf>
    <xf numFmtId="0" fontId="16" fillId="2" borderId="2" applyNumberFormat="0" applyFont="1" applyFill="1" applyBorder="1" applyAlignment="1" applyProtection="0">
      <alignment horizontal="left" vertical="bottom"/>
    </xf>
    <xf numFmtId="49" fontId="0" fillId="4" borderId="45" applyNumberFormat="1" applyFont="1" applyFill="1" applyBorder="1" applyAlignment="1" applyProtection="0">
      <alignment horizontal="center" vertical="center" wrapText="1"/>
    </xf>
    <xf numFmtId="0" fontId="0" fillId="4" borderId="27" applyNumberFormat="0" applyFont="1" applyFill="1" applyBorder="1" applyAlignment="1" applyProtection="0">
      <alignment horizontal="center" vertical="center" wrapText="1"/>
    </xf>
    <xf numFmtId="0" fontId="0" fillId="4" borderId="45" applyNumberFormat="0" applyFont="1" applyFill="1" applyBorder="1" applyAlignment="1" applyProtection="0">
      <alignment horizontal="center" vertical="center" wrapText="1"/>
    </xf>
    <xf numFmtId="0" fontId="0" fillId="2" borderId="20" applyNumberFormat="0" applyFont="1" applyFill="1" applyBorder="1" applyAlignment="1" applyProtection="0">
      <alignment vertical="bottom"/>
    </xf>
    <xf numFmtId="0" fontId="15" fillId="2" borderId="5" applyNumberFormat="0" applyFont="1" applyFill="1" applyBorder="1" applyAlignment="1" applyProtection="0">
      <alignment vertical="bottom"/>
    </xf>
    <xf numFmtId="0" fontId="0" fillId="5" borderId="2" applyNumberFormat="0" applyFont="1" applyFill="1" applyBorder="1" applyAlignment="1" applyProtection="0">
      <alignment vertical="bottom"/>
    </xf>
    <xf numFmtId="49" fontId="0" fillId="5" borderId="2" applyNumberFormat="1" applyFont="1" applyFill="1" applyBorder="1" applyAlignment="1" applyProtection="0">
      <alignment vertical="bottom"/>
    </xf>
    <xf numFmtId="0" fontId="0" fillId="5" borderId="2" applyNumberFormat="1" applyFont="1" applyFill="1" applyBorder="1" applyAlignment="1" applyProtection="0">
      <alignment vertical="bottom"/>
    </xf>
    <xf numFmtId="0" fontId="0" fillId="5" borderId="46" applyNumberFormat="0" applyFont="1" applyFill="1" applyBorder="1" applyAlignment="1" applyProtection="0">
      <alignment vertical="bottom"/>
    </xf>
    <xf numFmtId="0" fontId="0" fillId="5" borderId="47" applyNumberFormat="0" applyFont="1" applyFill="1" applyBorder="1" applyAlignment="1" applyProtection="0">
      <alignment vertical="bottom"/>
    </xf>
    <xf numFmtId="0" fontId="0" fillId="2" borderId="48" applyNumberFormat="0" applyFont="1" applyFill="1" applyBorder="1" applyAlignment="1" applyProtection="0">
      <alignment vertical="bottom"/>
    </xf>
    <xf numFmtId="49" fontId="0" fillId="5" borderId="45" applyNumberFormat="1" applyFont="1" applyFill="1" applyBorder="1" applyAlignment="1" applyProtection="0">
      <alignment horizontal="left" vertical="bottom"/>
    </xf>
    <xf numFmtId="0" fontId="0" fillId="6" borderId="45" applyNumberFormat="0" applyFont="1" applyFill="1" applyBorder="1" applyAlignment="1" applyProtection="0">
      <alignment horizontal="left" vertical="bottom"/>
    </xf>
    <xf numFmtId="0" fontId="0" fillId="6" borderId="27" applyNumberFormat="0" applyFont="1" applyFill="1" applyBorder="1" applyAlignment="1" applyProtection="0">
      <alignment horizontal="left" vertical="bottom"/>
    </xf>
    <xf numFmtId="0" fontId="0" fillId="5" borderId="49" applyNumberFormat="0" applyFont="1" applyFill="1" applyBorder="1" applyAlignment="1" applyProtection="0">
      <alignment vertical="bottom"/>
    </xf>
    <xf numFmtId="0" fontId="15" fillId="2" borderId="48" applyNumberFormat="0" applyFont="1" applyFill="1" applyBorder="1" applyAlignment="1" applyProtection="0">
      <alignment vertical="bottom"/>
    </xf>
    <xf numFmtId="0" fontId="16" fillId="5" borderId="35" applyNumberFormat="0" applyFont="1" applyFill="1" applyBorder="1" applyAlignment="1" applyProtection="0">
      <alignment horizontal="left" vertical="bottom"/>
    </xf>
    <xf numFmtId="0" fontId="16" fillId="5" borderId="36" applyNumberFormat="0" applyFont="1" applyFill="1" applyBorder="1" applyAlignment="1" applyProtection="0">
      <alignment horizontal="left" vertical="bottom"/>
    </xf>
    <xf numFmtId="0" fontId="0" fillId="2" borderId="50" applyNumberFormat="0" applyFont="1" applyFill="1" applyBorder="1" applyAlignment="1" applyProtection="0">
      <alignment vertical="bottom"/>
    </xf>
    <xf numFmtId="0" fontId="16" fillId="2" borderId="51" applyNumberFormat="0" applyFont="1" applyFill="1" applyBorder="1" applyAlignment="1" applyProtection="0">
      <alignment horizontal="left" vertical="bottom"/>
    </xf>
    <xf numFmtId="0" fontId="0" fillId="2" borderId="51" applyNumberFormat="0" applyFont="1" applyFill="1" applyBorder="1" applyAlignment="1" applyProtection="0">
      <alignment vertical="bottom"/>
    </xf>
    <xf numFmtId="0" fontId="15" fillId="2" borderId="52" applyNumberFormat="0" applyFont="1" applyFill="1" applyBorder="1" applyAlignment="1" applyProtection="0">
      <alignment vertical="bottom"/>
    </xf>
    <xf numFmtId="0" fontId="0" fillId="2" borderId="53" applyNumberFormat="0" applyFont="1" applyFill="1" applyBorder="1" applyAlignment="1" applyProtection="0">
      <alignment vertical="bottom"/>
    </xf>
    <xf numFmtId="0" fontId="0" borderId="54" applyNumberFormat="0" applyFont="1" applyFill="0" applyBorder="1" applyAlignment="1" applyProtection="0">
      <alignment vertical="bottom"/>
    </xf>
    <xf numFmtId="0" fontId="0" fillId="2" borderId="55" applyNumberFormat="0" applyFont="1" applyFill="1" applyBorder="1" applyAlignment="1" applyProtection="0">
      <alignment vertical="bottom"/>
    </xf>
    <xf numFmtId="0" fontId="0" fillId="5" borderId="56" applyNumberFormat="0" applyFont="1" applyFill="1" applyBorder="1" applyAlignment="1" applyProtection="0">
      <alignment vertical="bottom"/>
    </xf>
    <xf numFmtId="0" fontId="0" fillId="2" borderId="57" applyNumberFormat="0" applyFont="1" applyFill="1" applyBorder="1" applyAlignment="1" applyProtection="0">
      <alignment vertical="bottom"/>
    </xf>
    <xf numFmtId="0" fontId="0" fillId="2" borderId="58" applyNumberFormat="0" applyFont="1" applyFill="1" applyBorder="1" applyAlignment="1" applyProtection="0">
      <alignment vertical="bottom"/>
    </xf>
    <xf numFmtId="0" fontId="0" borderId="59" applyNumberFormat="0" applyFont="1" applyFill="0" applyBorder="1" applyAlignment="1" applyProtection="0">
      <alignment vertical="bottom"/>
    </xf>
    <xf numFmtId="0" fontId="0" borderId="60" applyNumberFormat="0" applyFont="1" applyFill="0" applyBorder="1" applyAlignment="1" applyProtection="0">
      <alignment vertical="bottom"/>
    </xf>
    <xf numFmtId="0" fontId="0" fillId="2" borderId="61" applyNumberFormat="0" applyFont="1" applyFill="1" applyBorder="1" applyAlignment="1" applyProtection="0">
      <alignment vertical="bottom"/>
    </xf>
    <xf numFmtId="0" fontId="0" fillId="2" borderId="62" applyNumberFormat="0" applyFont="1" applyFill="1" applyBorder="1" applyAlignment="1" applyProtection="0">
      <alignment vertical="bottom"/>
    </xf>
    <xf numFmtId="0" fontId="0" borderId="62" applyNumberFormat="0" applyFont="1" applyFill="0" applyBorder="1" applyAlignment="1" applyProtection="0">
      <alignment vertical="bottom"/>
    </xf>
    <xf numFmtId="0" fontId="0" borderId="63" applyNumberFormat="0" applyFont="1" applyFill="0" applyBorder="1" applyAlignment="1" applyProtection="0">
      <alignment vertical="bottom"/>
    </xf>
    <xf numFmtId="0" fontId="0" fillId="2" borderId="64" applyNumberFormat="0" applyFont="1" applyFill="1" applyBorder="1" applyAlignment="1" applyProtection="0">
      <alignment vertical="bottom"/>
    </xf>
    <xf numFmtId="0" fontId="0" fillId="2" borderId="65" applyNumberFormat="0" applyFont="1" applyFill="1" applyBorder="1" applyAlignment="1" applyProtection="0">
      <alignment vertical="bottom"/>
    </xf>
    <xf numFmtId="0" fontId="0" fillId="2" borderId="66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horizontal="center" vertical="bottom"/>
    </xf>
    <xf numFmtId="0" fontId="0" fillId="4" borderId="67" applyNumberFormat="0" applyFont="1" applyFill="1" applyBorder="1" applyAlignment="1" applyProtection="0">
      <alignment horizontal="center" vertical="center" wrapText="1"/>
    </xf>
    <xf numFmtId="0" fontId="0" fillId="4" borderId="68" applyNumberFormat="0" applyFont="1" applyFill="1" applyBorder="1" applyAlignment="1" applyProtection="0">
      <alignment horizontal="center" vertical="center" wrapText="1"/>
    </xf>
    <xf numFmtId="0" fontId="0" fillId="4" borderId="69" applyNumberFormat="0" applyFont="1" applyFill="1" applyBorder="1" applyAlignment="1" applyProtection="0">
      <alignment vertical="center" wrapText="1"/>
    </xf>
    <xf numFmtId="0" fontId="0" fillId="4" borderId="70" applyNumberFormat="0" applyFont="1" applyFill="1" applyBorder="1" applyAlignment="1" applyProtection="0">
      <alignment vertical="center" wrapText="1"/>
    </xf>
    <xf numFmtId="0" fontId="0" fillId="2" borderId="71" applyNumberFormat="0" applyFont="1" applyFill="1" applyBorder="1" applyAlignment="1" applyProtection="0">
      <alignment vertical="bottom"/>
    </xf>
    <xf numFmtId="0" fontId="0" fillId="4" borderId="72" applyNumberFormat="0" applyFont="1" applyFill="1" applyBorder="1" applyAlignment="1" applyProtection="0">
      <alignment vertical="center" wrapText="1"/>
    </xf>
    <xf numFmtId="0" fontId="0" fillId="4" borderId="73" applyNumberFormat="0" applyFont="1" applyFill="1" applyBorder="1" applyAlignment="1" applyProtection="0">
      <alignment vertical="center" wrapText="1"/>
    </xf>
    <xf numFmtId="0" fontId="0" fillId="2" borderId="74" applyNumberFormat="0" applyFont="1" applyFill="1" applyBorder="1" applyAlignment="1" applyProtection="0">
      <alignment horizontal="center" vertical="center" wrapText="1"/>
    </xf>
    <xf numFmtId="0" fontId="0" fillId="2" borderId="75" applyNumberFormat="0" applyFont="1" applyFill="1" applyBorder="1" applyAlignment="1" applyProtection="0">
      <alignment horizontal="center" vertical="center" wrapText="1"/>
    </xf>
    <xf numFmtId="0" fontId="0" fillId="2" borderId="61" applyNumberFormat="0" applyFont="1" applyFill="1" applyBorder="1" applyAlignment="1" applyProtection="0">
      <alignment horizontal="center" vertical="center" wrapText="1"/>
    </xf>
    <xf numFmtId="0" fontId="0" fillId="2" borderId="63" applyNumberFormat="0" applyFont="1" applyFill="1" applyBorder="1" applyAlignment="1" applyProtection="0">
      <alignment horizontal="center" vertical="center" wrapText="1"/>
    </xf>
    <xf numFmtId="0" fontId="0" fillId="2" borderId="76" applyNumberFormat="0" applyFont="1" applyFill="1" applyBorder="1" applyAlignment="1" applyProtection="0">
      <alignment vertical="bottom"/>
    </xf>
    <xf numFmtId="49" fontId="12" fillId="4" borderId="4" applyNumberFormat="1" applyFont="1" applyFill="1" applyBorder="1" applyAlignment="1" applyProtection="0">
      <alignment horizontal="left" vertical="bottom"/>
    </xf>
    <xf numFmtId="0" fontId="12" fillId="4" borderId="4" applyNumberFormat="0" applyFont="1" applyFill="1" applyBorder="1" applyAlignment="1" applyProtection="0">
      <alignment horizontal="left" vertical="bottom"/>
    </xf>
    <xf numFmtId="1" fontId="17" fillId="2" borderId="4" applyNumberFormat="1" applyFont="1" applyFill="1" applyBorder="1" applyAlignment="1" applyProtection="0">
      <alignment horizontal="center" vertical="center"/>
    </xf>
    <xf numFmtId="49" fontId="12" fillId="3" borderId="27" applyNumberFormat="1" applyFont="1" applyFill="1" applyBorder="1" applyAlignment="1" applyProtection="0">
      <alignment horizontal="left" vertical="center"/>
    </xf>
    <xf numFmtId="0" fontId="12" fillId="3" borderId="4" applyNumberFormat="0" applyFont="1" applyFill="1" applyBorder="1" applyAlignment="1" applyProtection="0">
      <alignment horizontal="left" vertical="center"/>
    </xf>
    <xf numFmtId="59" fontId="8" fillId="2" borderId="4" applyNumberFormat="1" applyFont="1" applyFill="1" applyBorder="1" applyAlignment="1" applyProtection="0">
      <alignment horizontal="center" vertical="center"/>
    </xf>
    <xf numFmtId="49" fontId="18" fillId="2" borderId="8" applyNumberFormat="1" applyFont="1" applyFill="1" applyBorder="1" applyAlignment="1" applyProtection="0">
      <alignment horizontal="center" vertical="bottom"/>
    </xf>
    <xf numFmtId="0" fontId="18" fillId="2" borderId="8" applyNumberFormat="0" applyFont="1" applyFill="1" applyBorder="1" applyAlignment="1" applyProtection="0">
      <alignment horizontal="center" vertical="bottom"/>
    </xf>
    <xf numFmtId="49" fontId="17" fillId="4" borderId="8" applyNumberFormat="1" applyFont="1" applyFill="1" applyBorder="1" applyAlignment="1" applyProtection="0">
      <alignment horizontal="center" vertical="bottom"/>
    </xf>
    <xf numFmtId="0" fontId="17" fillId="4" borderId="15" applyNumberFormat="0" applyFont="1" applyFill="1" applyBorder="1" applyAlignment="1" applyProtection="0">
      <alignment horizontal="center" vertical="bottom"/>
    </xf>
    <xf numFmtId="1" fontId="17" fillId="4" borderId="77" applyNumberFormat="1" applyFont="1" applyFill="1" applyBorder="1" applyAlignment="1" applyProtection="0">
      <alignment horizontal="center" vertical="bottom"/>
    </xf>
    <xf numFmtId="1" fontId="17" fillId="4" borderId="78" applyNumberFormat="1" applyFont="1" applyFill="1" applyBorder="1" applyAlignment="1" applyProtection="0">
      <alignment horizontal="center" vertical="bottom"/>
    </xf>
    <xf numFmtId="0" fontId="0" fillId="2" borderId="79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horizontal="center" vertical="bottom"/>
    </xf>
    <xf numFmtId="3" fontId="0" fillId="2" borderId="1" applyNumberFormat="1" applyFont="1" applyFill="1" applyBorder="1" applyAlignment="1" applyProtection="0">
      <alignment horizontal="center" vertical="bottom"/>
    </xf>
    <xf numFmtId="1" fontId="0" fillId="2" borderId="1" applyNumberFormat="1" applyFont="1" applyFill="1" applyBorder="1" applyAlignment="1" applyProtection="0">
      <alignment vertical="bottom"/>
    </xf>
    <xf numFmtId="0" fontId="0" fillId="2" borderId="80" applyNumberFormat="0" applyFont="1" applyFill="1" applyBorder="1" applyAlignment="1" applyProtection="0">
      <alignment vertical="bottom"/>
    </xf>
    <xf numFmtId="49" fontId="19" fillId="2" borderId="4" applyNumberFormat="1" applyFont="1" applyFill="1" applyBorder="1" applyAlignment="1" applyProtection="0">
      <alignment horizontal="center" vertical="bottom"/>
    </xf>
    <xf numFmtId="0" fontId="19" fillId="2" borderId="4" applyNumberFormat="0" applyFont="1" applyFill="1" applyBorder="1" applyAlignment="1" applyProtection="0">
      <alignment horizontal="center" vertical="bottom"/>
    </xf>
    <xf numFmtId="0" fontId="18" fillId="2" borderId="1" applyNumberFormat="0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16" fillId="2" borderId="81" applyNumberFormat="0" applyFont="1" applyFill="1" applyBorder="1" applyAlignment="1" applyProtection="0">
      <alignment horizontal="left" vertical="bottom"/>
    </xf>
    <xf numFmtId="0" fontId="0" fillId="2" borderId="82" applyNumberFormat="0" applyFont="1" applyFill="1" applyBorder="1" applyAlignment="1" applyProtection="0">
      <alignment vertical="bottom"/>
    </xf>
    <xf numFmtId="0" fontId="0" fillId="2" borderId="83" applyNumberFormat="0" applyFont="1" applyFill="1" applyBorder="1" applyAlignment="1" applyProtection="0">
      <alignment vertical="bottom"/>
    </xf>
    <xf numFmtId="49" fontId="0" fillId="2" borderId="84" applyNumberFormat="1" applyFont="1" applyFill="1" applyBorder="1" applyAlignment="1" applyProtection="0">
      <alignment vertical="bottom"/>
    </xf>
    <xf numFmtId="0" fontId="0" fillId="2" borderId="85" applyNumberFormat="1" applyFont="1" applyFill="1" applyBorder="1" applyAlignment="1" applyProtection="0">
      <alignment vertical="bottom"/>
    </xf>
    <xf numFmtId="0" fontId="0" fillId="2" borderId="86" applyNumberFormat="1" applyFont="1" applyFill="1" applyBorder="1" applyAlignment="1" applyProtection="0">
      <alignment vertical="bottom"/>
    </xf>
    <xf numFmtId="0" fontId="0" fillId="2" borderId="87" applyNumberFormat="0" applyFont="1" applyFill="1" applyBorder="1" applyAlignment="1" applyProtection="0">
      <alignment vertical="bottom"/>
    </xf>
    <xf numFmtId="49" fontId="0" fillId="2" borderId="45" applyNumberFormat="1" applyFont="1" applyFill="1" applyBorder="1" applyAlignment="1" applyProtection="0">
      <alignment horizontal="left" vertical="bottom"/>
    </xf>
    <xf numFmtId="0" fontId="0" fillId="2" borderId="45" applyNumberFormat="0" applyFont="1" applyFill="1" applyBorder="1" applyAlignment="1" applyProtection="0">
      <alignment horizontal="left" vertical="bottom"/>
    </xf>
    <xf numFmtId="0" fontId="0" fillId="2" borderId="27" applyNumberFormat="0" applyFont="1" applyFill="1" applyBorder="1" applyAlignment="1" applyProtection="0">
      <alignment horizontal="left" vertical="bottom"/>
    </xf>
    <xf numFmtId="49" fontId="16" fillId="2" borderId="45" applyNumberFormat="1" applyFont="1" applyFill="1" applyBorder="1" applyAlignment="1" applyProtection="0">
      <alignment horizontal="left" vertical="bottom"/>
    </xf>
    <xf numFmtId="0" fontId="16" fillId="2" borderId="45" applyNumberFormat="0" applyFont="1" applyFill="1" applyBorder="1" applyAlignment="1" applyProtection="0">
      <alignment horizontal="left" vertical="bottom"/>
    </xf>
    <xf numFmtId="0" fontId="16" fillId="2" borderId="27" applyNumberFormat="0" applyFont="1" applyFill="1" applyBorder="1" applyAlignment="1" applyProtection="0">
      <alignment horizontal="left" vertical="bottom"/>
    </xf>
    <xf numFmtId="10" fontId="0" fillId="2" borderId="4" applyNumberFormat="1" applyFont="1" applyFill="1" applyBorder="1" applyAlignment="1" applyProtection="0">
      <alignment vertical="bottom"/>
    </xf>
    <xf numFmtId="0" fontId="0" fillId="2" borderId="88" applyNumberFormat="0" applyFont="1" applyFill="1" applyBorder="1" applyAlignment="1" applyProtection="0">
      <alignment horizontal="center" vertical="center" wrapText="1"/>
    </xf>
    <xf numFmtId="0" fontId="0" fillId="2" borderId="41" applyNumberFormat="0" applyFont="1" applyFill="1" applyBorder="1" applyAlignment="1" applyProtection="0">
      <alignment horizontal="center" vertical="center" wrapText="1"/>
    </xf>
    <xf numFmtId="0" fontId="0" fillId="2" borderId="69" applyNumberFormat="0" applyFont="1" applyFill="1" applyBorder="1" applyAlignment="1" applyProtection="0">
      <alignment horizontal="center" vertical="center" wrapText="1"/>
    </xf>
    <xf numFmtId="0" fontId="0" fillId="2" borderId="89" applyNumberFormat="0" applyFont="1" applyFill="1" applyBorder="1" applyAlignment="1" applyProtection="0">
      <alignment horizontal="center" vertical="center" wrapText="1"/>
    </xf>
    <xf numFmtId="0" fontId="0" fillId="2" borderId="90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9" fillId="2" borderId="16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0" fillId="2" borderId="20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0" fillId="5" borderId="26" applyNumberFormat="1" applyFont="1" applyFill="1" applyBorder="1" applyAlignment="1" applyProtection="0">
      <alignment horizontal="left" vertical="bottom"/>
    </xf>
    <xf numFmtId="49" fontId="14" fillId="5" borderId="26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ce181e"/>
      <rgbColor rgb="ffffff00"/>
      <rgbColor rgb="ffff3333"/>
      <rgbColor rgb="ffa7c0de"/>
      <rgbColor rgb="ff00b0f0"/>
      <rgbColor rgb="ff7f7f7f"/>
      <rgbColor rgb="ffa7a7a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16"/>
  <sheetViews>
    <sheetView workbookViewId="0" showGridLines="0" defaultGridColor="1"/>
  </sheetViews>
  <sheetFormatPr defaultColWidth="11.5" defaultRowHeight="15" customHeight="1" outlineLevelRow="0" outlineLevelCol="0"/>
  <cols>
    <col min="1" max="1" width="11.5" style="1" customWidth="1"/>
    <col min="2" max="2" width="21.8516" style="1" customWidth="1"/>
    <col min="3" max="3" width="21.6719" style="1" customWidth="1"/>
    <col min="4" max="4" width="24.1719" style="1" customWidth="1"/>
    <col min="5" max="5" width="36.8516" style="1" customWidth="1"/>
    <col min="6" max="6" width="19.5" style="1" customWidth="1"/>
    <col min="7" max="16384" width="11.5" style="1" customWidth="1"/>
  </cols>
  <sheetData>
    <row r="1" ht="13.55" customHeight="1">
      <c r="A1" s="2"/>
      <c r="B1" s="3"/>
      <c r="C1" s="3"/>
      <c r="D1" s="3"/>
      <c r="E1" s="3"/>
      <c r="F1" s="2"/>
    </row>
    <row r="2" ht="13.55" customHeight="1">
      <c r="A2" s="4"/>
      <c r="B2" t="s" s="5">
        <v>0</v>
      </c>
      <c r="C2" s="6"/>
      <c r="D2" s="6"/>
      <c r="E2" s="6"/>
      <c r="F2" s="7"/>
    </row>
    <row r="3" ht="13.55" customHeight="1">
      <c r="A3" s="4"/>
      <c r="B3" s="6"/>
      <c r="C3" s="6"/>
      <c r="D3" s="6"/>
      <c r="E3" s="6"/>
      <c r="F3" s="7"/>
    </row>
    <row r="4" ht="13.55" customHeight="1">
      <c r="A4" s="4"/>
      <c r="B4" t="s" s="8">
        <v>1</v>
      </c>
      <c r="C4" t="s" s="8">
        <v>2</v>
      </c>
      <c r="D4" t="s" s="8">
        <v>3</v>
      </c>
      <c r="E4" t="s" s="8">
        <v>4</v>
      </c>
      <c r="F4" t="s" s="9">
        <v>5</v>
      </c>
    </row>
    <row r="5" ht="30.95" customHeight="1">
      <c r="A5" s="10">
        <v>1</v>
      </c>
      <c r="B5" t="s" s="8">
        <v>6</v>
      </c>
      <c r="C5" s="11">
        <f>('CHROMITE 0 (12)'!S110)</f>
        <v>12226</v>
      </c>
      <c r="D5" s="12"/>
      <c r="E5" t="s" s="13">
        <v>7</v>
      </c>
      <c r="F5" s="14">
        <v>1</v>
      </c>
    </row>
    <row r="6" ht="30" customHeight="1">
      <c r="A6" s="10">
        <v>2</v>
      </c>
      <c r="B6" t="s" s="8">
        <v>8</v>
      </c>
      <c r="C6" s="11">
        <f>('CHROMITE 0 (1)'!S110)</f>
        <v>12204</v>
      </c>
      <c r="D6" s="12"/>
      <c r="E6" t="s" s="13">
        <v>9</v>
      </c>
      <c r="F6" s="14">
        <v>2</v>
      </c>
    </row>
    <row r="7" ht="30" customHeight="1">
      <c r="A7" s="10">
        <v>4</v>
      </c>
      <c r="B7" t="s" s="8">
        <v>10</v>
      </c>
      <c r="C7" s="11">
        <f>('CHROMITE 0 (2)'!S110)</f>
        <v>11373</v>
      </c>
      <c r="D7" s="12"/>
      <c r="E7" t="s" s="13">
        <v>11</v>
      </c>
      <c r="F7" s="14">
        <v>3</v>
      </c>
    </row>
    <row r="8" ht="30" customHeight="1">
      <c r="A8" s="10">
        <v>3</v>
      </c>
      <c r="B8" t="s" s="8">
        <v>12</v>
      </c>
      <c r="C8" s="11">
        <f>('CHROMITE 0 (6)'!S110)</f>
        <v>11201</v>
      </c>
      <c r="D8" s="12"/>
      <c r="E8" t="s" s="13">
        <v>13</v>
      </c>
      <c r="F8" s="14">
        <v>4</v>
      </c>
    </row>
    <row r="9" ht="30" customHeight="1">
      <c r="A9" s="10">
        <v>5</v>
      </c>
      <c r="B9" t="s" s="8">
        <v>14</v>
      </c>
      <c r="C9" s="11">
        <f>('CHROMITE 0 (4)'!S110)</f>
        <v>10796</v>
      </c>
      <c r="D9" s="12"/>
      <c r="E9" t="s" s="13">
        <v>15</v>
      </c>
      <c r="F9" s="14">
        <v>5</v>
      </c>
    </row>
    <row r="10" ht="30" customHeight="1">
      <c r="A10" s="10">
        <v>6</v>
      </c>
      <c r="B10" t="s" s="8">
        <v>16</v>
      </c>
      <c r="C10" s="11">
        <f>('CHROMITE 0 (10)'!S110)</f>
        <v>10561</v>
      </c>
      <c r="D10" s="12"/>
      <c r="E10" t="s" s="13">
        <v>17</v>
      </c>
      <c r="F10" s="14">
        <v>6</v>
      </c>
    </row>
    <row r="11" ht="30" customHeight="1">
      <c r="A11" s="10">
        <v>8</v>
      </c>
      <c r="B11" t="s" s="8">
        <v>18</v>
      </c>
      <c r="C11" s="11">
        <f>('CHROMITE 0 (9)'!S110)</f>
        <v>10388</v>
      </c>
      <c r="D11" s="12"/>
      <c r="E11" t="s" s="13">
        <v>19</v>
      </c>
      <c r="F11" s="14">
        <v>7</v>
      </c>
    </row>
    <row r="12" ht="30" customHeight="1">
      <c r="A12" s="10">
        <v>7</v>
      </c>
      <c r="B12" t="s" s="8">
        <v>20</v>
      </c>
      <c r="C12" s="11">
        <f>('CHROMITE 0 (7)'!S110)</f>
        <v>10179</v>
      </c>
      <c r="D12" s="12"/>
      <c r="E12" t="s" s="13">
        <v>21</v>
      </c>
      <c r="F12" s="14">
        <v>8</v>
      </c>
    </row>
    <row r="13" ht="30" customHeight="1">
      <c r="A13" s="10">
        <v>11</v>
      </c>
      <c r="B13" t="s" s="8">
        <v>22</v>
      </c>
      <c r="C13" s="11">
        <f>('CHROMITE 0 (11)'!S114)</f>
        <v>9115</v>
      </c>
      <c r="D13" s="12"/>
      <c r="E13" t="s" s="13">
        <v>23</v>
      </c>
      <c r="F13" s="14">
        <v>9</v>
      </c>
    </row>
    <row r="14" ht="30" customHeight="1">
      <c r="A14" s="10">
        <v>9</v>
      </c>
      <c r="B14" t="s" s="8">
        <v>24</v>
      </c>
      <c r="C14" s="11">
        <f>('CHROMITE 0 (3)'!S110)</f>
        <v>8889</v>
      </c>
      <c r="D14" s="12"/>
      <c r="E14" t="s" s="13">
        <v>25</v>
      </c>
      <c r="F14" s="14">
        <v>10</v>
      </c>
    </row>
    <row r="15" ht="30" customHeight="1">
      <c r="A15" s="10">
        <v>10</v>
      </c>
      <c r="B15" t="s" s="8">
        <v>26</v>
      </c>
      <c r="C15" s="11">
        <f>('CHROMITE 0 (8)'!S110)</f>
        <v>8615</v>
      </c>
      <c r="D15" s="12"/>
      <c r="E15" t="s" s="13">
        <v>27</v>
      </c>
      <c r="F15" s="14">
        <v>11</v>
      </c>
    </row>
    <row r="16" ht="30" customHeight="1">
      <c r="A16" s="10">
        <v>12</v>
      </c>
      <c r="B16" t="s" s="8">
        <v>28</v>
      </c>
      <c r="C16" s="11">
        <f>('CHROMITE 0 (5)'!S110)</f>
        <v>6368</v>
      </c>
      <c r="D16" s="12"/>
      <c r="E16" t="s" s="13">
        <v>29</v>
      </c>
      <c r="F16" s="14">
        <v>12</v>
      </c>
    </row>
  </sheetData>
  <mergeCells count="1">
    <mergeCell ref="B2:E3"/>
  </mergeCells>
  <pageMargins left="0.7875" right="0.7875" top="1.05278" bottom="1.05278" header="0.7875" footer="0.7875"/>
  <pageSetup firstPageNumber="1" fitToHeight="1" fitToWidth="1" scale="100" useFirstPageNumber="0" orientation="portrait" pageOrder="downThenOver"/>
  <headerFooter>
    <oddHeader>&amp;C&amp;"Times New Roman,Regular"&amp;12&amp;K000000CLASSIFICA GENERALE </oddHeader>
    <oddFooter>&amp;C&amp;"Helvetica Neue,Regular"&amp;12&amp;K000000&amp;P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dimension ref="A1:Y159"/>
  <sheetViews>
    <sheetView workbookViewId="0" showGridLines="0" defaultGridColor="1"/>
  </sheetViews>
  <sheetFormatPr defaultColWidth="8.83333" defaultRowHeight="15" customHeight="1" outlineLevelRow="0" outlineLevelCol="0"/>
  <cols>
    <col min="1" max="6" width="8.85156" style="230" customWidth="1"/>
    <col min="7" max="7" width="18.5" style="230" customWidth="1"/>
    <col min="8" max="25" width="8.85156" style="230" customWidth="1"/>
    <col min="26" max="16384" width="8.85156" style="230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05" customHeight="1">
      <c r="A2" s="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5" customHeight="1">
      <c r="A3" s="17"/>
      <c r="B3" t="s" s="18">
        <v>30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ht="14.05" customHeight="1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ht="14.05" customHeight="1">
      <c r="A5" s="17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</row>
    <row r="6" ht="14.05" customHeight="1">
      <c r="A6" s="17"/>
      <c r="B6" s="2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5"/>
    </row>
    <row r="7" ht="24.4" customHeight="1">
      <c r="A7" s="17"/>
      <c r="B7" t="s" s="26">
        <v>137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5.1" customHeight="1">
      <c r="A8" s="17"/>
      <c r="B8" s="28"/>
      <c r="C8" s="29"/>
      <c r="D8" t="s" s="30">
        <v>32</v>
      </c>
      <c r="E8" s="31"/>
      <c r="F8" s="31"/>
      <c r="G8" s="31"/>
      <c r="H8" t="s" s="30">
        <v>33</v>
      </c>
      <c r="I8" s="32"/>
      <c r="J8" s="33">
        <v>200</v>
      </c>
      <c r="K8" s="34">
        <f>I8*J8</f>
        <v>0</v>
      </c>
      <c r="L8" s="35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ht="14.6" customHeight="1">
      <c r="A9" s="17"/>
      <c r="B9" s="28"/>
      <c r="C9" s="29"/>
      <c r="D9" t="s" s="36">
        <v>34</v>
      </c>
      <c r="E9" s="37"/>
      <c r="F9" s="37"/>
      <c r="G9" s="37"/>
      <c r="H9" t="s" s="36">
        <v>35</v>
      </c>
      <c r="I9" s="38"/>
      <c r="J9" s="39">
        <v>800</v>
      </c>
      <c r="K9" s="40">
        <f>I9*J9</f>
        <v>0</v>
      </c>
      <c r="L9" s="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7"/>
    </row>
    <row r="10" ht="14.6" customHeight="1">
      <c r="A10" s="17"/>
      <c r="B10" s="28"/>
      <c r="C10" s="29"/>
      <c r="D10" t="s" s="36">
        <v>36</v>
      </c>
      <c r="E10" s="37"/>
      <c r="F10" s="37"/>
      <c r="G10" s="37"/>
      <c r="H10" t="s" s="36">
        <v>35</v>
      </c>
      <c r="I10" s="38"/>
      <c r="J10" s="39">
        <v>700</v>
      </c>
      <c r="K10" s="40">
        <f>I10*J10</f>
        <v>0</v>
      </c>
      <c r="L10" s="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7"/>
    </row>
    <row r="11" ht="14.6" customHeight="1">
      <c r="A11" s="17"/>
      <c r="B11" s="41"/>
      <c r="C11" s="42"/>
      <c r="D11" t="s" s="36">
        <v>37</v>
      </c>
      <c r="E11" s="37"/>
      <c r="F11" s="37"/>
      <c r="G11" s="37"/>
      <c r="H11" t="s" s="36">
        <v>35</v>
      </c>
      <c r="I11" s="38"/>
      <c r="J11" s="39">
        <v>500</v>
      </c>
      <c r="K11" s="40">
        <f>I11*J11</f>
        <v>0</v>
      </c>
      <c r="L11" s="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7"/>
    </row>
    <row r="12" ht="14.6" customHeight="1">
      <c r="A12" s="17"/>
      <c r="B12" s="43"/>
      <c r="C12" s="44"/>
      <c r="D12" t="s" s="36">
        <v>38</v>
      </c>
      <c r="E12" s="37"/>
      <c r="F12" s="37"/>
      <c r="G12" s="37"/>
      <c r="H12" t="s" s="36">
        <v>35</v>
      </c>
      <c r="I12" s="38"/>
      <c r="J12" s="39">
        <v>500</v>
      </c>
      <c r="K12" s="40">
        <f>I12*J12</f>
        <v>0</v>
      </c>
      <c r="L12" s="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7"/>
    </row>
    <row r="13" ht="14.6" customHeight="1">
      <c r="A13" s="17"/>
      <c r="B13" s="45"/>
      <c r="C13" s="46"/>
      <c r="D13" t="s" s="36">
        <v>39</v>
      </c>
      <c r="E13" s="37"/>
      <c r="F13" s="37"/>
      <c r="G13" s="37"/>
      <c r="H13" t="s" s="36">
        <v>35</v>
      </c>
      <c r="I13" s="38"/>
      <c r="J13" s="39">
        <v>150</v>
      </c>
      <c r="K13" s="40">
        <f>I13*J13</f>
        <v>0</v>
      </c>
      <c r="L13" s="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7"/>
    </row>
    <row r="14" ht="14.6" customHeight="1">
      <c r="A14" s="17"/>
      <c r="B14" s="45"/>
      <c r="C14" s="46"/>
      <c r="D14" t="s" s="36">
        <v>40</v>
      </c>
      <c r="E14" s="37"/>
      <c r="F14" s="37"/>
      <c r="G14" s="37"/>
      <c r="H14" t="s" s="36">
        <v>35</v>
      </c>
      <c r="I14" s="38"/>
      <c r="J14" s="39">
        <v>250</v>
      </c>
      <c r="K14" s="40">
        <f>I14*J14</f>
        <v>0</v>
      </c>
      <c r="L14" s="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7"/>
    </row>
    <row r="15" ht="14.6" customHeight="1">
      <c r="A15" s="17"/>
      <c r="B15" s="20"/>
      <c r="C15" s="4"/>
      <c r="D15" s="47"/>
      <c r="E15" s="47"/>
      <c r="F15" s="47"/>
      <c r="G15" s="47"/>
      <c r="H15" s="48"/>
      <c r="I15" s="49"/>
      <c r="J15" s="50"/>
      <c r="K15" s="51">
        <f>(K8+K9+K10+K11+K12+K13+K14)</f>
        <v>0</v>
      </c>
      <c r="L15" s="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7"/>
    </row>
    <row r="16" ht="14.6" customHeight="1">
      <c r="A16" s="17"/>
      <c r="B16" s="20"/>
      <c r="C16" s="2"/>
      <c r="D16" s="52"/>
      <c r="E16" s="52"/>
      <c r="F16" s="52"/>
      <c r="G16" s="52"/>
      <c r="H16" s="53"/>
      <c r="I16" s="53"/>
      <c r="J16" s="53"/>
      <c r="K16" s="5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7"/>
    </row>
    <row r="17" ht="14.6" customHeight="1">
      <c r="A17" s="17"/>
      <c r="B17" s="20"/>
      <c r="C17" s="2"/>
      <c r="D17" s="55"/>
      <c r="E17" s="55"/>
      <c r="F17" s="55"/>
      <c r="G17" s="55"/>
      <c r="H17" s="2"/>
      <c r="I17" s="2"/>
      <c r="J17" s="2"/>
      <c r="K17" s="5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7"/>
    </row>
    <row r="18" ht="14.05" customHeight="1">
      <c r="A18" s="17"/>
      <c r="B18" s="57"/>
      <c r="C18" s="58"/>
      <c r="D18" s="3"/>
      <c r="E18" s="3"/>
      <c r="F18" s="3"/>
      <c r="G18" s="3"/>
      <c r="H18" s="3"/>
      <c r="I18" s="3"/>
      <c r="J18" s="3"/>
      <c r="K18" s="2"/>
      <c r="L18" s="2"/>
      <c r="M18" s="2"/>
      <c r="N18" s="2"/>
      <c r="O18" s="2"/>
      <c r="P18" s="16"/>
      <c r="Q18" s="16"/>
      <c r="R18" s="3"/>
      <c r="S18" s="3"/>
      <c r="T18" s="3"/>
      <c r="U18" s="3"/>
      <c r="V18" s="3"/>
      <c r="W18" s="3"/>
      <c r="X18" s="3"/>
      <c r="Y18" s="17"/>
    </row>
    <row r="19" ht="15.75" customHeight="1">
      <c r="A19" s="17"/>
      <c r="B19" t="s" s="59">
        <v>41</v>
      </c>
      <c r="C19" s="60"/>
      <c r="D19" t="s" s="61">
        <v>42</v>
      </c>
      <c r="E19" s="62"/>
      <c r="F19" s="62"/>
      <c r="G19" s="63"/>
      <c r="H19" s="64">
        <v>5</v>
      </c>
      <c r="I19" s="64">
        <v>80</v>
      </c>
      <c r="J19" s="64">
        <f>I19*H19</f>
        <v>400</v>
      </c>
      <c r="K19" s="7"/>
      <c r="L19" s="2"/>
      <c r="M19" s="2"/>
      <c r="N19" s="2"/>
      <c r="O19" s="17"/>
      <c r="P19" t="s" s="59">
        <v>43</v>
      </c>
      <c r="Q19" s="60"/>
      <c r="R19" t="s" s="65">
        <v>44</v>
      </c>
      <c r="S19" s="66"/>
      <c r="T19" s="66"/>
      <c r="U19" s="66"/>
      <c r="V19" s="64">
        <v>9</v>
      </c>
      <c r="W19" s="64">
        <v>25</v>
      </c>
      <c r="X19" s="64">
        <f>W19*V19</f>
        <v>225</v>
      </c>
      <c r="Y19" s="67"/>
    </row>
    <row r="20" ht="13.55" customHeight="1">
      <c r="A20" s="17"/>
      <c r="B20" s="60"/>
      <c r="C20" s="60"/>
      <c r="D20" t="s" s="61">
        <v>45</v>
      </c>
      <c r="E20" s="62"/>
      <c r="F20" s="62"/>
      <c r="G20" s="63"/>
      <c r="H20" s="64">
        <v>1</v>
      </c>
      <c r="I20" s="64">
        <v>100</v>
      </c>
      <c r="J20" s="64">
        <f>H20*I20</f>
        <v>100</v>
      </c>
      <c r="K20" s="7"/>
      <c r="L20" s="2"/>
      <c r="M20" s="2"/>
      <c r="N20" s="2"/>
      <c r="O20" s="17"/>
      <c r="P20" s="60"/>
      <c r="Q20" s="60"/>
      <c r="R20" t="s" s="65">
        <v>46</v>
      </c>
      <c r="S20" s="66"/>
      <c r="T20" s="66"/>
      <c r="U20" s="66"/>
      <c r="V20" s="64">
        <v>1</v>
      </c>
      <c r="W20" s="64">
        <v>200</v>
      </c>
      <c r="X20" s="64">
        <f>V20*W20</f>
        <v>200</v>
      </c>
      <c r="Y20" s="67"/>
    </row>
    <row r="21" ht="13.55" customHeight="1">
      <c r="A21" s="17"/>
      <c r="B21" s="60"/>
      <c r="C21" s="60"/>
      <c r="D21" t="s" s="61">
        <v>47</v>
      </c>
      <c r="E21" s="62"/>
      <c r="F21" s="62"/>
      <c r="G21" s="63"/>
      <c r="H21" s="64">
        <v>1</v>
      </c>
      <c r="I21" s="64">
        <v>150</v>
      </c>
      <c r="J21" s="64">
        <f>I21*H21</f>
        <v>150</v>
      </c>
      <c r="K21" s="7"/>
      <c r="L21" s="2"/>
      <c r="M21" s="2"/>
      <c r="N21" s="2"/>
      <c r="O21" s="17"/>
      <c r="P21" s="60"/>
      <c r="Q21" s="60"/>
      <c r="R21" t="s" s="65">
        <v>48</v>
      </c>
      <c r="S21" s="66"/>
      <c r="T21" s="66"/>
      <c r="U21" s="66"/>
      <c r="V21" s="64">
        <v>1</v>
      </c>
      <c r="W21" s="64">
        <v>200</v>
      </c>
      <c r="X21" s="64">
        <f>W21*V21</f>
        <v>200</v>
      </c>
      <c r="Y21" s="67"/>
    </row>
    <row r="22" ht="13.55" customHeight="1">
      <c r="A22" s="17"/>
      <c r="B22" s="60"/>
      <c r="C22" s="60"/>
      <c r="D22" t="s" s="61">
        <v>49</v>
      </c>
      <c r="E22" s="62"/>
      <c r="F22" s="62"/>
      <c r="G22" s="63"/>
      <c r="H22" s="64">
        <v>1</v>
      </c>
      <c r="I22" s="64">
        <v>150</v>
      </c>
      <c r="J22" s="64">
        <f>H22*I22</f>
        <v>150</v>
      </c>
      <c r="K22" s="7"/>
      <c r="L22" s="2"/>
      <c r="M22" s="2"/>
      <c r="N22" s="2"/>
      <c r="O22" s="17"/>
      <c r="P22" s="60"/>
      <c r="Q22" s="60"/>
      <c r="R22" t="s" s="61">
        <v>50</v>
      </c>
      <c r="S22" s="62"/>
      <c r="T22" s="62"/>
      <c r="U22" s="63"/>
      <c r="V22" s="64">
        <v>1</v>
      </c>
      <c r="W22" s="64">
        <v>100</v>
      </c>
      <c r="X22" s="64">
        <f>V22*W22</f>
        <v>100</v>
      </c>
      <c r="Y22" s="67"/>
    </row>
    <row r="23" ht="14" customHeight="1">
      <c r="A23" s="17"/>
      <c r="B23" s="60"/>
      <c r="C23" s="60"/>
      <c r="D23" t="s" s="61">
        <v>51</v>
      </c>
      <c r="E23" s="62"/>
      <c r="F23" s="62"/>
      <c r="G23" s="63"/>
      <c r="H23" s="64">
        <v>1</v>
      </c>
      <c r="I23" s="64">
        <v>100</v>
      </c>
      <c r="J23" s="64">
        <f>H23*I23</f>
        <v>100</v>
      </c>
      <c r="K23" s="7"/>
      <c r="L23" s="2"/>
      <c r="M23" s="2"/>
      <c r="N23" s="2"/>
      <c r="O23" s="17"/>
      <c r="P23" s="60"/>
      <c r="Q23" s="60"/>
      <c r="R23" t="s" s="68">
        <v>52</v>
      </c>
      <c r="S23" s="69"/>
      <c r="T23" s="69"/>
      <c r="U23" s="69"/>
      <c r="V23" s="64">
        <v>7</v>
      </c>
      <c r="W23" s="64">
        <v>10</v>
      </c>
      <c r="X23" s="64">
        <f>W23*V23</f>
        <v>70</v>
      </c>
      <c r="Y23" s="67"/>
    </row>
    <row r="24" ht="14" customHeight="1">
      <c r="A24" s="17"/>
      <c r="B24" s="60"/>
      <c r="C24" s="60"/>
      <c r="D24" t="s" s="70">
        <v>52</v>
      </c>
      <c r="E24" s="71"/>
      <c r="F24" s="71"/>
      <c r="G24" s="72"/>
      <c r="H24" s="64">
        <v>0</v>
      </c>
      <c r="I24" s="64">
        <v>10</v>
      </c>
      <c r="J24" s="64">
        <f>I24*H24</f>
        <v>0</v>
      </c>
      <c r="K24" s="7"/>
      <c r="L24" s="2"/>
      <c r="M24" s="2"/>
      <c r="N24" s="2"/>
      <c r="O24" s="17"/>
      <c r="P24" s="60"/>
      <c r="Q24" s="60"/>
      <c r="R24" t="s" s="65">
        <v>53</v>
      </c>
      <c r="S24" s="66"/>
      <c r="T24" s="66"/>
      <c r="U24" s="66"/>
      <c r="V24" s="64">
        <v>1</v>
      </c>
      <c r="W24" s="64">
        <v>20</v>
      </c>
      <c r="X24" s="64">
        <f>V24*W24</f>
        <v>20</v>
      </c>
      <c r="Y24" s="67"/>
    </row>
    <row r="25" ht="14.05" customHeight="1">
      <c r="A25" s="17"/>
      <c r="B25" s="60"/>
      <c r="C25" s="60"/>
      <c r="D25" t="s" s="61">
        <v>53</v>
      </c>
      <c r="E25" s="62"/>
      <c r="F25" s="62"/>
      <c r="G25" s="63"/>
      <c r="H25" s="64">
        <v>1</v>
      </c>
      <c r="I25" s="64">
        <v>20</v>
      </c>
      <c r="J25" s="64">
        <f>H25*I25</f>
        <v>20</v>
      </c>
      <c r="K25" s="7"/>
      <c r="L25" s="74"/>
      <c r="M25" s="2"/>
      <c r="N25" s="2"/>
      <c r="O25" s="17"/>
      <c r="P25" s="60"/>
      <c r="Q25" s="60"/>
      <c r="R25" t="s" s="75">
        <v>54</v>
      </c>
      <c r="S25" s="76"/>
      <c r="T25" s="76"/>
      <c r="U25" s="76"/>
      <c r="V25" s="77">
        <v>0</v>
      </c>
      <c r="W25" s="77">
        <v>800</v>
      </c>
      <c r="X25" s="78">
        <f>W25*V25</f>
        <v>0</v>
      </c>
      <c r="Y25" s="79"/>
    </row>
    <row r="26" ht="14.55" customHeight="1">
      <c r="A26" s="17"/>
      <c r="B26" s="60"/>
      <c r="C26" s="60"/>
      <c r="D26" t="s" s="80">
        <v>54</v>
      </c>
      <c r="E26" s="81"/>
      <c r="F26" s="81"/>
      <c r="G26" s="82"/>
      <c r="H26" s="77">
        <v>0</v>
      </c>
      <c r="I26" s="77">
        <v>800</v>
      </c>
      <c r="J26" s="78">
        <f>I26*H26</f>
        <v>0</v>
      </c>
      <c r="K26" s="83"/>
      <c r="L26" s="2"/>
      <c r="M26" s="2"/>
      <c r="N26" s="2"/>
      <c r="O26" s="2"/>
      <c r="P26" s="22"/>
      <c r="Q26" s="22"/>
      <c r="R26" s="53"/>
      <c r="S26" s="53"/>
      <c r="T26" s="53"/>
      <c r="U26" s="84"/>
      <c r="V26" s="12"/>
      <c r="W26" s="12"/>
      <c r="X26" t="s" s="13">
        <v>55</v>
      </c>
      <c r="Y26" s="85">
        <f>SUM(X19:X24)</f>
        <v>815</v>
      </c>
    </row>
    <row r="27" ht="14.05" customHeight="1">
      <c r="A27" s="17"/>
      <c r="B27" s="21"/>
      <c r="C27" s="22"/>
      <c r="D27" s="53"/>
      <c r="E27" s="53"/>
      <c r="F27" s="53"/>
      <c r="G27" s="53"/>
      <c r="H27" s="53"/>
      <c r="I27" s="84"/>
      <c r="J27" t="s" s="13">
        <v>55</v>
      </c>
      <c r="K27" s="64">
        <f>SUM(J19:J25)</f>
        <v>920</v>
      </c>
      <c r="L27" s="7"/>
      <c r="M27" s="2"/>
      <c r="N27" s="2"/>
      <c r="O27" s="2"/>
      <c r="P27" s="2"/>
      <c r="Q27" s="2"/>
      <c r="R27" s="2"/>
      <c r="S27" s="2"/>
      <c r="T27" s="2"/>
      <c r="U27" s="2"/>
      <c r="V27" s="53"/>
      <c r="W27" s="53"/>
      <c r="X27" s="53"/>
      <c r="Y27" s="86"/>
    </row>
    <row r="28" ht="15.75" customHeight="1">
      <c r="A28" s="17"/>
      <c r="B28" s="24"/>
      <c r="C28" s="16"/>
      <c r="D28" s="3"/>
      <c r="E28" s="3"/>
      <c r="F28" s="3"/>
      <c r="G28" s="3"/>
      <c r="H28" s="3"/>
      <c r="I28" s="3"/>
      <c r="J28" s="49"/>
      <c r="K28" s="53"/>
      <c r="L28" s="2"/>
      <c r="M28" s="2"/>
      <c r="N28" s="2"/>
      <c r="O28" s="2"/>
      <c r="P28" s="16"/>
      <c r="Q28" s="16"/>
      <c r="R28" s="3"/>
      <c r="S28" s="3"/>
      <c r="T28" s="3"/>
      <c r="U28" s="3"/>
      <c r="V28" s="3"/>
      <c r="W28" s="3"/>
      <c r="X28" s="3"/>
      <c r="Y28" s="17"/>
    </row>
    <row r="29" ht="14.1" customHeight="1">
      <c r="A29" s="17"/>
      <c r="B29" t="s" s="59">
        <v>56</v>
      </c>
      <c r="C29" s="60"/>
      <c r="D29" t="s" s="65">
        <v>44</v>
      </c>
      <c r="E29" s="66"/>
      <c r="F29" s="66"/>
      <c r="G29" s="66"/>
      <c r="H29" s="64">
        <v>10</v>
      </c>
      <c r="I29" s="64">
        <v>25</v>
      </c>
      <c r="J29" s="64">
        <f>I29*H29</f>
        <v>250</v>
      </c>
      <c r="K29" s="7"/>
      <c r="L29" s="2"/>
      <c r="M29" s="2"/>
      <c r="N29" s="2"/>
      <c r="O29" s="17"/>
      <c r="P29" t="s" s="59">
        <v>57</v>
      </c>
      <c r="Q29" s="60"/>
      <c r="R29" t="s" s="65">
        <v>44</v>
      </c>
      <c r="S29" s="48"/>
      <c r="T29" s="49"/>
      <c r="U29" s="50"/>
      <c r="V29" s="64">
        <v>12</v>
      </c>
      <c r="W29" s="64">
        <v>25</v>
      </c>
      <c r="X29" s="64">
        <f>W29*V29</f>
        <v>300</v>
      </c>
      <c r="Y29" s="67"/>
    </row>
    <row r="30" ht="13.55" customHeight="1">
      <c r="A30" s="17"/>
      <c r="B30" s="60"/>
      <c r="C30" s="60"/>
      <c r="D30" t="s" s="65">
        <v>58</v>
      </c>
      <c r="E30" s="66"/>
      <c r="F30" s="66"/>
      <c r="G30" s="66"/>
      <c r="H30" s="64">
        <v>1</v>
      </c>
      <c r="I30" s="64">
        <v>150</v>
      </c>
      <c r="J30" s="64">
        <f>H30*I30</f>
        <v>150</v>
      </c>
      <c r="K30" s="7"/>
      <c r="L30" s="2"/>
      <c r="M30" s="2"/>
      <c r="N30" s="2"/>
      <c r="O30" s="17"/>
      <c r="P30" s="60"/>
      <c r="Q30" s="60"/>
      <c r="R30" t="s" s="65">
        <v>59</v>
      </c>
      <c r="S30" s="66"/>
      <c r="T30" s="66"/>
      <c r="U30" s="66"/>
      <c r="V30" s="64">
        <v>1</v>
      </c>
      <c r="W30" s="64">
        <v>100</v>
      </c>
      <c r="X30" s="64">
        <f>V30*W30</f>
        <v>100</v>
      </c>
      <c r="Y30" s="67"/>
    </row>
    <row r="31" ht="13.55" customHeight="1">
      <c r="A31" s="17"/>
      <c r="B31" s="60"/>
      <c r="C31" s="60"/>
      <c r="D31" t="s" s="65">
        <v>60</v>
      </c>
      <c r="E31" s="66"/>
      <c r="F31" s="66"/>
      <c r="G31" s="66"/>
      <c r="H31" s="64">
        <v>1</v>
      </c>
      <c r="I31" s="64">
        <v>100</v>
      </c>
      <c r="J31" s="64">
        <f>I31*H31</f>
        <v>100</v>
      </c>
      <c r="K31" s="7"/>
      <c r="L31" s="2"/>
      <c r="M31" s="2"/>
      <c r="N31" s="2"/>
      <c r="O31" s="17"/>
      <c r="P31" s="60"/>
      <c r="Q31" s="60"/>
      <c r="R31" t="s" s="65">
        <v>61</v>
      </c>
      <c r="S31" s="66"/>
      <c r="T31" s="66"/>
      <c r="U31" s="66"/>
      <c r="V31" s="64">
        <v>1</v>
      </c>
      <c r="W31" s="64">
        <v>250</v>
      </c>
      <c r="X31" s="64">
        <f>W31*V31</f>
        <v>250</v>
      </c>
      <c r="Y31" s="67"/>
    </row>
    <row r="32" ht="13.55" customHeight="1">
      <c r="A32" s="17"/>
      <c r="B32" s="60"/>
      <c r="C32" s="60"/>
      <c r="D32" t="s" s="61">
        <v>62</v>
      </c>
      <c r="E32" s="62"/>
      <c r="F32" s="62"/>
      <c r="G32" s="63"/>
      <c r="H32" s="64">
        <v>0</v>
      </c>
      <c r="I32" s="64">
        <v>150</v>
      </c>
      <c r="J32" s="64">
        <f>H32*I32</f>
        <v>0</v>
      </c>
      <c r="K32" s="7"/>
      <c r="L32" s="2"/>
      <c r="M32" s="2"/>
      <c r="N32" s="2"/>
      <c r="O32" s="17"/>
      <c r="P32" s="60"/>
      <c r="Q32" s="60"/>
      <c r="R32" t="s" s="61">
        <v>63</v>
      </c>
      <c r="S32" s="62"/>
      <c r="T32" s="62"/>
      <c r="U32" s="63"/>
      <c r="V32" s="64">
        <v>1</v>
      </c>
      <c r="W32" s="64">
        <v>150</v>
      </c>
      <c r="X32" s="64">
        <f>V32*W32</f>
        <v>150</v>
      </c>
      <c r="Y32" s="67"/>
    </row>
    <row r="33" ht="14" customHeight="1">
      <c r="A33" s="17"/>
      <c r="B33" s="60"/>
      <c r="C33" s="60"/>
      <c r="D33" t="s" s="61">
        <v>64</v>
      </c>
      <c r="E33" s="62"/>
      <c r="F33" s="62"/>
      <c r="G33" s="63"/>
      <c r="H33" s="64">
        <v>0</v>
      </c>
      <c r="I33" s="64">
        <v>100</v>
      </c>
      <c r="J33" s="64">
        <f>H33*I33</f>
        <v>0</v>
      </c>
      <c r="K33" s="7"/>
      <c r="L33" s="2"/>
      <c r="M33" s="2"/>
      <c r="N33" s="2"/>
      <c r="O33" s="17"/>
      <c r="P33" s="60"/>
      <c r="Q33" s="60"/>
      <c r="R33" t="s" s="68">
        <v>52</v>
      </c>
      <c r="S33" s="69"/>
      <c r="T33" s="69"/>
      <c r="U33" s="69"/>
      <c r="V33" s="64">
        <v>0</v>
      </c>
      <c r="W33" s="64">
        <v>10</v>
      </c>
      <c r="X33" s="64">
        <f>W33*V33</f>
        <v>0</v>
      </c>
      <c r="Y33" s="67"/>
    </row>
    <row r="34" ht="14" customHeight="1">
      <c r="A34" s="17"/>
      <c r="B34" s="60"/>
      <c r="C34" s="60"/>
      <c r="D34" t="s" s="68">
        <v>52</v>
      </c>
      <c r="E34" s="100"/>
      <c r="F34" s="62"/>
      <c r="G34" s="63"/>
      <c r="H34" s="64">
        <v>0</v>
      </c>
      <c r="I34" s="64">
        <v>10</v>
      </c>
      <c r="J34" s="64">
        <f>I34*H34</f>
        <v>0</v>
      </c>
      <c r="K34" s="7"/>
      <c r="L34" s="2"/>
      <c r="M34" s="2"/>
      <c r="N34" s="2"/>
      <c r="O34" s="17"/>
      <c r="P34" s="60"/>
      <c r="Q34" s="60"/>
      <c r="R34" t="s" s="65">
        <v>53</v>
      </c>
      <c r="S34" s="66"/>
      <c r="T34" s="66"/>
      <c r="U34" s="66"/>
      <c r="V34" s="64">
        <v>1</v>
      </c>
      <c r="W34" s="64">
        <v>20</v>
      </c>
      <c r="X34" s="64">
        <f>V34*W34</f>
        <v>20</v>
      </c>
      <c r="Y34" s="67"/>
    </row>
    <row r="35" ht="14.05" customHeight="1">
      <c r="A35" s="17"/>
      <c r="B35" s="60"/>
      <c r="C35" s="60"/>
      <c r="D35" t="s" s="65">
        <v>53</v>
      </c>
      <c r="E35" s="66"/>
      <c r="F35" s="66"/>
      <c r="G35" s="66"/>
      <c r="H35" s="64">
        <v>1</v>
      </c>
      <c r="I35" s="64">
        <v>20</v>
      </c>
      <c r="J35" s="64">
        <f>H35*I35</f>
        <v>20</v>
      </c>
      <c r="K35" s="7"/>
      <c r="L35" s="74"/>
      <c r="M35" s="2"/>
      <c r="N35" s="2"/>
      <c r="O35" s="17"/>
      <c r="P35" s="60"/>
      <c r="Q35" s="60"/>
      <c r="R35" t="s" s="75">
        <v>54</v>
      </c>
      <c r="S35" s="76"/>
      <c r="T35" s="76"/>
      <c r="U35" s="76"/>
      <c r="V35" s="77">
        <v>0</v>
      </c>
      <c r="W35" s="77">
        <v>800</v>
      </c>
      <c r="X35" s="78">
        <f>V35*W35</f>
        <v>0</v>
      </c>
      <c r="Y35" s="79"/>
    </row>
    <row r="36" ht="14.55" customHeight="1">
      <c r="A36" s="17"/>
      <c r="B36" s="60"/>
      <c r="C36" s="60"/>
      <c r="D36" t="s" s="75">
        <v>54</v>
      </c>
      <c r="E36" s="76"/>
      <c r="F36" s="76"/>
      <c r="G36" s="76"/>
      <c r="H36" s="77">
        <v>0</v>
      </c>
      <c r="I36" s="77">
        <v>800</v>
      </c>
      <c r="J36" s="78">
        <f>H36*I36</f>
        <v>0</v>
      </c>
      <c r="K36" s="83"/>
      <c r="L36" s="2"/>
      <c r="M36" s="2"/>
      <c r="N36" s="2"/>
      <c r="O36" s="2"/>
      <c r="P36" s="22"/>
      <c r="Q36" s="22"/>
      <c r="R36" s="53"/>
      <c r="S36" s="53"/>
      <c r="T36" s="53"/>
      <c r="U36" s="84"/>
      <c r="V36" s="12"/>
      <c r="W36" s="12"/>
      <c r="X36" t="s" s="13">
        <v>55</v>
      </c>
      <c r="Y36" s="85">
        <f>SUM(X29:X34)</f>
        <v>820</v>
      </c>
    </row>
    <row r="37" ht="15.75" customHeight="1">
      <c r="A37" s="17"/>
      <c r="B37" s="21"/>
      <c r="C37" s="22"/>
      <c r="D37" s="112"/>
      <c r="E37" s="113"/>
      <c r="F37" s="113"/>
      <c r="G37" s="114"/>
      <c r="H37" s="12"/>
      <c r="I37" s="12"/>
      <c r="J37" t="s" s="13">
        <v>55</v>
      </c>
      <c r="K37" s="64">
        <f>(J29+J30+J31+J32+J33+J34+J35)</f>
        <v>520</v>
      </c>
      <c r="L37" s="7"/>
      <c r="M37" s="2"/>
      <c r="N37" s="2"/>
      <c r="O37" s="2"/>
      <c r="P37" s="2"/>
      <c r="Q37" s="2"/>
      <c r="R37" s="2"/>
      <c r="S37" s="2"/>
      <c r="T37" s="2"/>
      <c r="U37" s="2"/>
      <c r="V37" s="53"/>
      <c r="W37" s="53"/>
      <c r="X37" s="53"/>
      <c r="Y37" s="86"/>
    </row>
    <row r="38" ht="13.55" customHeight="1">
      <c r="A38" s="17"/>
      <c r="B38" s="20"/>
      <c r="C38" s="2"/>
      <c r="D38" s="116"/>
      <c r="E38" s="117"/>
      <c r="F38" s="117"/>
      <c r="G38" s="117"/>
      <c r="H38" s="53"/>
      <c r="I38" s="53"/>
      <c r="J38" s="53"/>
      <c r="K38" s="5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7"/>
    </row>
    <row r="39" ht="14.05" customHeight="1">
      <c r="A39" s="17"/>
      <c r="B39" s="118"/>
      <c r="C39" s="119"/>
      <c r="D39" s="120"/>
      <c r="E39" s="3"/>
      <c r="F39" s="3"/>
      <c r="G39" t="s" s="223">
        <v>94</v>
      </c>
      <c r="H39" s="224">
        <v>3</v>
      </c>
      <c r="I39" s="224">
        <v>-50</v>
      </c>
      <c r="J39" s="224">
        <f>I39*H39</f>
        <v>-150</v>
      </c>
      <c r="K39" s="2"/>
      <c r="L39" s="2"/>
      <c r="M39" s="2"/>
      <c r="N39" s="2"/>
      <c r="O39" s="2"/>
      <c r="P39" s="3"/>
      <c r="Q39" s="3"/>
      <c r="R39" s="3"/>
      <c r="S39" s="3"/>
      <c r="T39" s="3"/>
      <c r="U39" s="3"/>
      <c r="V39" s="3"/>
      <c r="W39" s="3"/>
      <c r="X39" s="3"/>
      <c r="Y39" s="17"/>
    </row>
    <row r="40" ht="14.1" customHeight="1">
      <c r="A40" s="17"/>
      <c r="B40" t="s" s="59">
        <v>65</v>
      </c>
      <c r="C40" s="60"/>
      <c r="D40" t="s" s="65">
        <v>42</v>
      </c>
      <c r="E40" s="66"/>
      <c r="F40" s="66"/>
      <c r="G40" s="66"/>
      <c r="H40" s="64">
        <v>5</v>
      </c>
      <c r="I40" s="64">
        <v>80</v>
      </c>
      <c r="J40" s="64">
        <f>I40*H40</f>
        <v>400</v>
      </c>
      <c r="K40" s="7"/>
      <c r="L40" s="2"/>
      <c r="M40" s="2"/>
      <c r="N40" s="2"/>
      <c r="O40" s="4"/>
      <c r="P40" t="s" s="121">
        <v>66</v>
      </c>
      <c r="Q40" s="122"/>
      <c r="R40" t="s" s="123">
        <v>44</v>
      </c>
      <c r="S40" s="49"/>
      <c r="T40" s="49"/>
      <c r="U40" s="50"/>
      <c r="V40" s="64">
        <v>12</v>
      </c>
      <c r="W40" s="64">
        <v>33</v>
      </c>
      <c r="X40" s="64">
        <f>W40*V40</f>
        <v>396</v>
      </c>
      <c r="Y40" s="67"/>
    </row>
    <row r="41" ht="13.55" customHeight="1">
      <c r="A41" s="17"/>
      <c r="B41" s="60"/>
      <c r="C41" s="60"/>
      <c r="D41" t="s" s="65">
        <v>67</v>
      </c>
      <c r="E41" s="66"/>
      <c r="F41" s="66"/>
      <c r="G41" s="66"/>
      <c r="H41" s="64">
        <v>1</v>
      </c>
      <c r="I41" s="64">
        <v>200</v>
      </c>
      <c r="J41" s="64">
        <f>H41*I41</f>
        <v>200</v>
      </c>
      <c r="K41" s="7"/>
      <c r="L41" s="2"/>
      <c r="M41" s="2"/>
      <c r="N41" s="2"/>
      <c r="O41" s="4"/>
      <c r="P41" s="122"/>
      <c r="Q41" s="122"/>
      <c r="R41" t="s" s="124">
        <v>68</v>
      </c>
      <c r="S41" s="66"/>
      <c r="T41" s="66"/>
      <c r="U41" s="66"/>
      <c r="V41" s="64">
        <v>1</v>
      </c>
      <c r="W41" s="64">
        <v>150</v>
      </c>
      <c r="X41" s="64">
        <f>V41*W41</f>
        <v>150</v>
      </c>
      <c r="Y41" s="67"/>
    </row>
    <row r="42" ht="13.55" customHeight="1">
      <c r="A42" s="17"/>
      <c r="B42" s="60"/>
      <c r="C42" s="60"/>
      <c r="D42" t="s" s="65">
        <v>69</v>
      </c>
      <c r="E42" s="66"/>
      <c r="F42" s="66"/>
      <c r="G42" s="66"/>
      <c r="H42" s="64">
        <v>1</v>
      </c>
      <c r="I42" s="64">
        <v>100</v>
      </c>
      <c r="J42" s="64">
        <f>I42*H42</f>
        <v>100</v>
      </c>
      <c r="K42" s="7"/>
      <c r="L42" s="2"/>
      <c r="M42" s="2"/>
      <c r="N42" s="2"/>
      <c r="O42" s="4"/>
      <c r="P42" s="122"/>
      <c r="Q42" s="122"/>
      <c r="R42" t="s" s="124">
        <v>70</v>
      </c>
      <c r="S42" s="66"/>
      <c r="T42" s="66"/>
      <c r="U42" s="66"/>
      <c r="V42" s="64">
        <v>1</v>
      </c>
      <c r="W42" s="64">
        <v>250</v>
      </c>
      <c r="X42" s="64">
        <f>W42*V42</f>
        <v>250</v>
      </c>
      <c r="Y42" s="67"/>
    </row>
    <row r="43" ht="13.55" customHeight="1">
      <c r="A43" s="17"/>
      <c r="B43" s="60"/>
      <c r="C43" s="60"/>
      <c r="D43" t="s" s="65">
        <v>71</v>
      </c>
      <c r="E43" s="66"/>
      <c r="F43" s="66"/>
      <c r="G43" s="66"/>
      <c r="H43" s="64">
        <v>1</v>
      </c>
      <c r="I43" s="64">
        <v>100</v>
      </c>
      <c r="J43" s="64">
        <f>H43*I43</f>
        <v>100</v>
      </c>
      <c r="K43" s="7"/>
      <c r="L43" s="2"/>
      <c r="M43" s="2"/>
      <c r="N43" s="2"/>
      <c r="O43" s="4"/>
      <c r="P43" s="122"/>
      <c r="Q43" s="122"/>
      <c r="R43" t="s" s="124">
        <v>72</v>
      </c>
      <c r="S43" s="66"/>
      <c r="T43" s="66"/>
      <c r="U43" s="66"/>
      <c r="V43" s="64">
        <v>1</v>
      </c>
      <c r="W43" s="64">
        <v>100</v>
      </c>
      <c r="X43" s="64">
        <f>V43*W43</f>
        <v>100</v>
      </c>
      <c r="Y43" s="67"/>
    </row>
    <row r="44" ht="14" customHeight="1">
      <c r="A44" s="17"/>
      <c r="B44" s="60"/>
      <c r="C44" s="60"/>
      <c r="D44" t="s" s="61">
        <v>73</v>
      </c>
      <c r="E44" s="62"/>
      <c r="F44" s="62"/>
      <c r="G44" s="63"/>
      <c r="H44" s="64">
        <v>0</v>
      </c>
      <c r="I44" s="64">
        <v>100</v>
      </c>
      <c r="J44" s="64">
        <f>H44*I44</f>
        <v>0</v>
      </c>
      <c r="K44" s="7"/>
      <c r="L44" s="2"/>
      <c r="M44" s="2"/>
      <c r="N44" s="2"/>
      <c r="O44" s="4"/>
      <c r="P44" s="122"/>
      <c r="Q44" s="122"/>
      <c r="R44" t="s" s="125">
        <v>52</v>
      </c>
      <c r="S44" s="69"/>
      <c r="T44" s="69"/>
      <c r="U44" s="69"/>
      <c r="V44" s="64">
        <v>9</v>
      </c>
      <c r="W44" s="64">
        <v>10</v>
      </c>
      <c r="X44" s="64">
        <f>W44*V44</f>
        <v>90</v>
      </c>
      <c r="Y44" s="67"/>
    </row>
    <row r="45" ht="14" customHeight="1">
      <c r="A45" s="17"/>
      <c r="B45" s="60"/>
      <c r="C45" s="60"/>
      <c r="D45" t="s" s="68">
        <v>52</v>
      </c>
      <c r="E45" s="69"/>
      <c r="F45" s="69"/>
      <c r="G45" s="69"/>
      <c r="H45" s="64">
        <v>0</v>
      </c>
      <c r="I45" s="64">
        <v>10</v>
      </c>
      <c r="J45" s="64">
        <f>I45*H45</f>
        <v>0</v>
      </c>
      <c r="K45" s="7"/>
      <c r="L45" s="2"/>
      <c r="M45" s="2"/>
      <c r="N45" s="2"/>
      <c r="O45" s="4"/>
      <c r="P45" s="122"/>
      <c r="Q45" s="122"/>
      <c r="R45" t="s" s="124">
        <v>53</v>
      </c>
      <c r="S45" s="66"/>
      <c r="T45" s="66"/>
      <c r="U45" s="66"/>
      <c r="V45" s="64">
        <v>1</v>
      </c>
      <c r="W45" s="64">
        <v>20</v>
      </c>
      <c r="X45" s="64">
        <f>W45*V45</f>
        <v>20</v>
      </c>
      <c r="Y45" s="67"/>
    </row>
    <row r="46" ht="13.55" customHeight="1">
      <c r="A46" s="17"/>
      <c r="B46" s="60"/>
      <c r="C46" s="60"/>
      <c r="D46" t="s" s="65">
        <v>53</v>
      </c>
      <c r="E46" s="66"/>
      <c r="F46" s="66"/>
      <c r="G46" s="66"/>
      <c r="H46" s="64">
        <v>1</v>
      </c>
      <c r="I46" s="64">
        <v>20</v>
      </c>
      <c r="J46" s="64">
        <f>I46*H46</f>
        <v>20</v>
      </c>
      <c r="K46" s="7"/>
      <c r="L46" s="2"/>
      <c r="M46" s="2"/>
      <c r="N46" s="2"/>
      <c r="O46" s="4"/>
      <c r="P46" s="122"/>
      <c r="Q46" s="122"/>
      <c r="R46" t="s" s="126">
        <v>54</v>
      </c>
      <c r="S46" s="76"/>
      <c r="T46" s="76"/>
      <c r="U46" s="76"/>
      <c r="V46" s="77">
        <v>0</v>
      </c>
      <c r="W46" s="77">
        <v>800</v>
      </c>
      <c r="X46" s="78">
        <f>W46*V46</f>
        <v>0</v>
      </c>
      <c r="Y46" s="79"/>
    </row>
    <row r="47" ht="15.75" customHeight="1">
      <c r="A47" s="17"/>
      <c r="B47" s="60"/>
      <c r="C47" s="60"/>
      <c r="D47" t="s" s="75">
        <v>54</v>
      </c>
      <c r="E47" s="76"/>
      <c r="F47" s="76"/>
      <c r="G47" s="76"/>
      <c r="H47" s="77">
        <v>0</v>
      </c>
      <c r="I47" s="77">
        <v>900</v>
      </c>
      <c r="J47" s="78">
        <f>I47*H47</f>
        <v>0</v>
      </c>
      <c r="K47" s="83"/>
      <c r="L47" s="74"/>
      <c r="M47" s="2"/>
      <c r="N47" s="2"/>
      <c r="O47" s="2"/>
      <c r="P47" s="53"/>
      <c r="Q47" s="53"/>
      <c r="R47" s="53"/>
      <c r="S47" s="53"/>
      <c r="T47" s="53"/>
      <c r="U47" s="84"/>
      <c r="V47" s="12"/>
      <c r="W47" s="12"/>
      <c r="X47" t="s" s="13">
        <v>55</v>
      </c>
      <c r="Y47" s="85">
        <f>SUM(X40:X45)</f>
        <v>1006</v>
      </c>
    </row>
    <row r="48" ht="14.05" customHeight="1">
      <c r="A48" s="17"/>
      <c r="B48" s="21"/>
      <c r="C48" s="22"/>
      <c r="D48" s="53"/>
      <c r="E48" s="53"/>
      <c r="F48" s="53"/>
      <c r="G48" s="84"/>
      <c r="H48" s="12"/>
      <c r="I48" s="12"/>
      <c r="J48" t="s" s="13">
        <v>55</v>
      </c>
      <c r="K48" s="64">
        <f>SUM(J39:J46)</f>
        <v>670</v>
      </c>
      <c r="L48" s="7"/>
      <c r="M48" s="2"/>
      <c r="N48" s="2"/>
      <c r="O48" s="2"/>
      <c r="P48" s="2"/>
      <c r="Q48" s="2"/>
      <c r="R48" s="2"/>
      <c r="S48" s="2"/>
      <c r="T48" s="2"/>
      <c r="U48" s="2"/>
      <c r="V48" s="53"/>
      <c r="W48" s="53"/>
      <c r="X48" s="53"/>
      <c r="Y48" s="86"/>
    </row>
    <row r="49" ht="13.55" customHeight="1">
      <c r="A49" s="17"/>
      <c r="B49" s="20"/>
      <c r="C49" s="2"/>
      <c r="D49" s="2"/>
      <c r="E49" s="2"/>
      <c r="F49" s="2"/>
      <c r="G49" s="2"/>
      <c r="H49" s="53"/>
      <c r="I49" s="53"/>
      <c r="J49" s="53"/>
      <c r="K49" s="53"/>
      <c r="L49" s="2"/>
      <c r="M49" s="2"/>
      <c r="N49" s="2"/>
      <c r="O49" s="2"/>
      <c r="P49" s="2"/>
      <c r="Q49" s="2"/>
      <c r="R49" s="116"/>
      <c r="S49" s="116"/>
      <c r="T49" s="116"/>
      <c r="U49" s="116"/>
      <c r="V49" s="2"/>
      <c r="W49" s="2"/>
      <c r="X49" s="2"/>
      <c r="Y49" s="17"/>
    </row>
    <row r="50" ht="13.55" customHeight="1">
      <c r="A50" s="17"/>
      <c r="B50" s="2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16"/>
      <c r="S50" s="116"/>
      <c r="T50" s="116"/>
      <c r="U50" s="116"/>
      <c r="V50" s="2"/>
      <c r="W50" s="2"/>
      <c r="X50" s="2"/>
      <c r="Y50" s="17"/>
    </row>
    <row r="51" ht="14.05" customHeight="1">
      <c r="A51" s="17"/>
      <c r="B51" s="24"/>
      <c r="C51" s="16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16"/>
      <c r="Q51" s="16"/>
      <c r="R51" s="3"/>
      <c r="S51" s="3"/>
      <c r="T51" s="3"/>
      <c r="U51" s="3"/>
      <c r="V51" s="3"/>
      <c r="W51" s="3"/>
      <c r="X51" s="3"/>
      <c r="Y51" s="17"/>
    </row>
    <row r="52" ht="14.1" customHeight="1">
      <c r="A52" s="17"/>
      <c r="B52" t="s" s="59">
        <v>74</v>
      </c>
      <c r="C52" s="60"/>
      <c r="D52" t="s" s="65">
        <v>44</v>
      </c>
      <c r="E52" s="66"/>
      <c r="F52" s="66"/>
      <c r="G52" s="66"/>
      <c r="H52" s="64">
        <v>12</v>
      </c>
      <c r="I52" s="64">
        <v>25</v>
      </c>
      <c r="J52" s="64">
        <f>I52*H52</f>
        <v>300</v>
      </c>
      <c r="K52" s="7"/>
      <c r="L52" s="2"/>
      <c r="M52" s="2"/>
      <c r="N52" s="2"/>
      <c r="O52" s="17"/>
      <c r="P52" t="s" s="59">
        <v>75</v>
      </c>
      <c r="Q52" s="60"/>
      <c r="R52" t="s" s="65">
        <v>44</v>
      </c>
      <c r="S52" s="66"/>
      <c r="T52" s="66"/>
      <c r="U52" s="66"/>
      <c r="V52" s="64">
        <v>5</v>
      </c>
      <c r="W52" s="64">
        <v>80</v>
      </c>
      <c r="X52" s="64">
        <f>W52*V52</f>
        <v>400</v>
      </c>
      <c r="Y52" s="67"/>
    </row>
    <row r="53" ht="13.55" customHeight="1">
      <c r="A53" s="17"/>
      <c r="B53" s="60"/>
      <c r="C53" s="60"/>
      <c r="D53" t="s" s="65">
        <v>76</v>
      </c>
      <c r="E53" s="66"/>
      <c r="F53" s="66"/>
      <c r="G53" s="66"/>
      <c r="H53" s="64">
        <v>1</v>
      </c>
      <c r="I53" s="64">
        <v>100</v>
      </c>
      <c r="J53" s="64">
        <f>H53*I53</f>
        <v>100</v>
      </c>
      <c r="K53" s="7"/>
      <c r="L53" s="2"/>
      <c r="M53" s="2"/>
      <c r="N53" s="2"/>
      <c r="O53" s="17"/>
      <c r="P53" s="60"/>
      <c r="Q53" s="60"/>
      <c r="R53" t="s" s="65">
        <v>77</v>
      </c>
      <c r="S53" s="66"/>
      <c r="T53" s="66"/>
      <c r="U53" s="66"/>
      <c r="V53" s="64">
        <v>1</v>
      </c>
      <c r="W53" s="64">
        <v>150</v>
      </c>
      <c r="X53" s="64">
        <f>V53*W53</f>
        <v>150</v>
      </c>
      <c r="Y53" s="67"/>
    </row>
    <row r="54" ht="13.55" customHeight="1">
      <c r="A54" s="17"/>
      <c r="B54" s="60"/>
      <c r="C54" s="60"/>
      <c r="D54" t="s" s="65">
        <v>78</v>
      </c>
      <c r="E54" s="66"/>
      <c r="F54" s="66"/>
      <c r="G54" s="66"/>
      <c r="H54" s="64">
        <v>1</v>
      </c>
      <c r="I54" s="64">
        <v>100</v>
      </c>
      <c r="J54" s="64">
        <f>I54*H54</f>
        <v>100</v>
      </c>
      <c r="K54" s="7"/>
      <c r="L54" s="2"/>
      <c r="M54" s="2"/>
      <c r="N54" s="2"/>
      <c r="O54" s="17"/>
      <c r="P54" s="60"/>
      <c r="Q54" s="60"/>
      <c r="R54" t="s" s="65">
        <v>79</v>
      </c>
      <c r="S54" s="66"/>
      <c r="T54" s="66"/>
      <c r="U54" s="66"/>
      <c r="V54" s="64">
        <v>0</v>
      </c>
      <c r="W54" s="64">
        <v>250</v>
      </c>
      <c r="X54" s="64">
        <f>W54*V54</f>
        <v>0</v>
      </c>
      <c r="Y54" s="67"/>
    </row>
    <row r="55" ht="13.55" customHeight="1">
      <c r="A55" s="17"/>
      <c r="B55" s="60"/>
      <c r="C55" s="60"/>
      <c r="D55" t="s" s="65">
        <v>80</v>
      </c>
      <c r="E55" s="66"/>
      <c r="F55" s="66"/>
      <c r="G55" s="66"/>
      <c r="H55" s="64">
        <v>1</v>
      </c>
      <c r="I55" s="64">
        <v>100</v>
      </c>
      <c r="J55" s="64">
        <f>H55*I55</f>
        <v>100</v>
      </c>
      <c r="K55" s="7"/>
      <c r="L55" s="2"/>
      <c r="M55" s="2"/>
      <c r="N55" s="2"/>
      <c r="O55" s="17"/>
      <c r="P55" s="60"/>
      <c r="Q55" s="60"/>
      <c r="R55" t="s" s="65">
        <v>81</v>
      </c>
      <c r="S55" s="66"/>
      <c r="T55" s="66"/>
      <c r="U55" s="66"/>
      <c r="V55" s="64">
        <v>1</v>
      </c>
      <c r="W55" s="64">
        <v>100</v>
      </c>
      <c r="X55" s="64">
        <f>W55*V55</f>
        <v>100</v>
      </c>
      <c r="Y55" s="67"/>
    </row>
    <row r="56" ht="15.75" customHeight="1">
      <c r="A56" s="17"/>
      <c r="B56" s="60"/>
      <c r="C56" s="60"/>
      <c r="D56" t="s" s="65">
        <v>82</v>
      </c>
      <c r="E56" s="66"/>
      <c r="F56" s="66"/>
      <c r="G56" s="66"/>
      <c r="H56" s="64">
        <v>1</v>
      </c>
      <c r="I56" s="64">
        <v>200</v>
      </c>
      <c r="J56" s="64">
        <f>H56*I56</f>
        <v>200</v>
      </c>
      <c r="K56" s="7"/>
      <c r="L56" s="2"/>
      <c r="M56" s="2"/>
      <c r="N56" s="2"/>
      <c r="O56" s="17"/>
      <c r="P56" s="60"/>
      <c r="Q56" s="60"/>
      <c r="R56" t="s" s="65">
        <v>83</v>
      </c>
      <c r="S56" s="66"/>
      <c r="T56" s="66"/>
      <c r="U56" s="66"/>
      <c r="V56" s="64">
        <v>1</v>
      </c>
      <c r="W56" s="64">
        <v>100</v>
      </c>
      <c r="X56" s="64">
        <f>W56*V56</f>
        <v>100</v>
      </c>
      <c r="Y56" s="67"/>
    </row>
    <row r="57" ht="14" customHeight="1">
      <c r="A57" s="17"/>
      <c r="B57" s="60"/>
      <c r="C57" s="60"/>
      <c r="D57" t="s" s="127">
        <v>52</v>
      </c>
      <c r="E57" s="128"/>
      <c r="F57" s="128"/>
      <c r="G57" s="128"/>
      <c r="H57" s="64">
        <v>10</v>
      </c>
      <c r="I57" s="64">
        <v>10</v>
      </c>
      <c r="J57" s="64">
        <f>I57*H57</f>
        <v>100</v>
      </c>
      <c r="K57" s="7"/>
      <c r="L57" s="2"/>
      <c r="M57" s="2"/>
      <c r="N57" s="2"/>
      <c r="O57" s="17"/>
      <c r="P57" s="60"/>
      <c r="Q57" s="60"/>
      <c r="R57" t="s" s="68">
        <v>52</v>
      </c>
      <c r="S57" s="69"/>
      <c r="T57" s="69"/>
      <c r="U57" s="69"/>
      <c r="V57" s="64">
        <v>0</v>
      </c>
      <c r="W57" s="64">
        <v>10</v>
      </c>
      <c r="X57" s="64">
        <f>W57*V57</f>
        <v>0</v>
      </c>
      <c r="Y57" s="67"/>
    </row>
    <row r="58" ht="13.55" customHeight="1">
      <c r="A58" s="17"/>
      <c r="B58" s="60"/>
      <c r="C58" s="60"/>
      <c r="D58" t="s" s="65">
        <v>53</v>
      </c>
      <c r="E58" s="66"/>
      <c r="F58" s="66"/>
      <c r="G58" s="66"/>
      <c r="H58" s="64">
        <v>1</v>
      </c>
      <c r="I58" s="64">
        <v>20</v>
      </c>
      <c r="J58" s="64">
        <f>H58*I58</f>
        <v>20</v>
      </c>
      <c r="K58" s="7"/>
      <c r="L58" s="74"/>
      <c r="M58" s="2"/>
      <c r="N58" s="2"/>
      <c r="O58" s="17"/>
      <c r="P58" s="60"/>
      <c r="Q58" s="60"/>
      <c r="R58" t="s" s="65">
        <v>53</v>
      </c>
      <c r="S58" s="66"/>
      <c r="T58" s="66"/>
      <c r="U58" s="66"/>
      <c r="V58" s="64">
        <v>1</v>
      </c>
      <c r="W58" s="64">
        <v>20</v>
      </c>
      <c r="X58" s="64">
        <f>V58*W58</f>
        <v>20</v>
      </c>
      <c r="Y58" s="67"/>
    </row>
    <row r="59" ht="14.05" customHeight="1">
      <c r="A59" s="17"/>
      <c r="B59" s="60"/>
      <c r="C59" s="60"/>
      <c r="D59" t="s" s="75">
        <v>54</v>
      </c>
      <c r="E59" s="76"/>
      <c r="F59" s="76"/>
      <c r="G59" s="76"/>
      <c r="H59" s="77">
        <v>0</v>
      </c>
      <c r="I59" s="77">
        <v>800</v>
      </c>
      <c r="J59" s="78">
        <f>I59*H59</f>
        <v>0</v>
      </c>
      <c r="K59" s="83"/>
      <c r="L59" s="2"/>
      <c r="M59" s="2"/>
      <c r="N59" s="2"/>
      <c r="O59" s="17"/>
      <c r="P59" s="60"/>
      <c r="Q59" s="60"/>
      <c r="R59" t="s" s="75">
        <v>54</v>
      </c>
      <c r="S59" s="76"/>
      <c r="T59" s="76"/>
      <c r="U59" s="76"/>
      <c r="V59" s="77">
        <v>0</v>
      </c>
      <c r="W59" s="77">
        <v>900</v>
      </c>
      <c r="X59" s="78">
        <f>W59*V59</f>
        <v>0</v>
      </c>
      <c r="Y59" s="79"/>
    </row>
    <row r="60" ht="14.05" customHeight="1">
      <c r="A60" s="17"/>
      <c r="B60" s="21"/>
      <c r="C60" s="22"/>
      <c r="D60" s="112"/>
      <c r="E60" s="112"/>
      <c r="F60" s="112"/>
      <c r="G60" s="129"/>
      <c r="H60" s="12"/>
      <c r="I60" s="12"/>
      <c r="J60" t="s" s="13">
        <v>55</v>
      </c>
      <c r="K60" s="64">
        <f>SUM(J52:J58)</f>
        <v>920</v>
      </c>
      <c r="L60" s="7"/>
      <c r="M60" s="2"/>
      <c r="N60" s="2"/>
      <c r="O60" s="2"/>
      <c r="P60" s="22"/>
      <c r="Q60" s="22"/>
      <c r="R60" s="53"/>
      <c r="S60" s="53"/>
      <c r="T60" s="53"/>
      <c r="U60" s="84"/>
      <c r="V60" s="12"/>
      <c r="W60" s="12"/>
      <c r="X60" t="s" s="13">
        <v>55</v>
      </c>
      <c r="Y60" s="85">
        <f>SUM(X52:X58)</f>
        <v>770</v>
      </c>
    </row>
    <row r="61" ht="13.55" customHeight="1">
      <c r="A61" s="17"/>
      <c r="B61" s="20"/>
      <c r="C61" s="2"/>
      <c r="D61" s="116"/>
      <c r="E61" s="116"/>
      <c r="F61" s="116"/>
      <c r="G61" s="116"/>
      <c r="H61" s="53"/>
      <c r="I61" s="53"/>
      <c r="J61" s="53"/>
      <c r="K61" s="53"/>
      <c r="L61" s="2"/>
      <c r="M61" s="2"/>
      <c r="N61" s="2"/>
      <c r="O61" s="2"/>
      <c r="P61" s="2"/>
      <c r="Q61" s="2"/>
      <c r="R61" s="2"/>
      <c r="S61" s="2"/>
      <c r="T61" s="2"/>
      <c r="U61" s="2"/>
      <c r="V61" s="53"/>
      <c r="W61" s="53"/>
      <c r="X61" s="53"/>
      <c r="Y61" s="86"/>
    </row>
    <row r="62" ht="14.05" customHeight="1">
      <c r="A62" s="17"/>
      <c r="B62" s="130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16"/>
      <c r="Q62" s="16"/>
      <c r="R62" s="131"/>
      <c r="S62" s="131"/>
      <c r="T62" s="131"/>
      <c r="U62" s="131"/>
      <c r="V62" s="3"/>
      <c r="W62" s="3"/>
      <c r="X62" s="3"/>
      <c r="Y62" s="17"/>
    </row>
    <row r="63" ht="14.1" customHeight="1">
      <c r="A63" s="17"/>
      <c r="B63" t="s" s="132">
        <v>84</v>
      </c>
      <c r="C63" s="133"/>
      <c r="D63" t="s" s="124">
        <v>44</v>
      </c>
      <c r="E63" s="66"/>
      <c r="F63" s="66"/>
      <c r="G63" s="66"/>
      <c r="H63" s="64">
        <v>10</v>
      </c>
      <c r="I63" s="64">
        <v>25</v>
      </c>
      <c r="J63" s="64">
        <f>I63*H63</f>
        <v>250</v>
      </c>
      <c r="K63" s="7"/>
      <c r="L63" s="2"/>
      <c r="M63" s="2"/>
      <c r="N63" s="2"/>
      <c r="O63" s="17"/>
      <c r="P63" t="s" s="59">
        <v>85</v>
      </c>
      <c r="Q63" s="60"/>
      <c r="R63" t="s" s="65">
        <v>44</v>
      </c>
      <c r="S63" s="66"/>
      <c r="T63" s="66"/>
      <c r="U63" s="66"/>
      <c r="V63" s="64">
        <v>5</v>
      </c>
      <c r="W63" s="64">
        <v>80</v>
      </c>
      <c r="X63" s="64">
        <f>W63*V63</f>
        <v>400</v>
      </c>
      <c r="Y63" s="67"/>
    </row>
    <row r="64" ht="13.55" customHeight="1">
      <c r="A64" s="17"/>
      <c r="B64" s="134"/>
      <c r="C64" s="133"/>
      <c r="D64" t="s" s="124">
        <v>86</v>
      </c>
      <c r="E64" s="66"/>
      <c r="F64" s="66"/>
      <c r="G64" s="66"/>
      <c r="H64" s="64">
        <v>1</v>
      </c>
      <c r="I64" s="64">
        <v>300</v>
      </c>
      <c r="J64" s="64">
        <f>H64*I64</f>
        <v>300</v>
      </c>
      <c r="K64" s="7"/>
      <c r="L64" s="2"/>
      <c r="M64" s="2"/>
      <c r="N64" s="2"/>
      <c r="O64" s="17"/>
      <c r="P64" s="60"/>
      <c r="Q64" s="60"/>
      <c r="R64" t="s" s="65">
        <v>87</v>
      </c>
      <c r="S64" s="66"/>
      <c r="T64" s="66"/>
      <c r="U64" s="66"/>
      <c r="V64" s="64">
        <v>1</v>
      </c>
      <c r="W64" s="64">
        <v>150</v>
      </c>
      <c r="X64" s="64">
        <f>V64*W64</f>
        <v>150</v>
      </c>
      <c r="Y64" s="67"/>
    </row>
    <row r="65" ht="13.55" customHeight="1">
      <c r="A65" s="17"/>
      <c r="B65" s="134"/>
      <c r="C65" s="133"/>
      <c r="D65" t="s" s="124">
        <v>88</v>
      </c>
      <c r="E65" s="66"/>
      <c r="F65" s="66"/>
      <c r="G65" s="66"/>
      <c r="H65" s="64">
        <v>0</v>
      </c>
      <c r="I65" s="64">
        <v>100</v>
      </c>
      <c r="J65" s="64">
        <f>I65*H65</f>
        <v>0</v>
      </c>
      <c r="K65" s="7"/>
      <c r="L65" s="2"/>
      <c r="M65" s="2"/>
      <c r="N65" s="2"/>
      <c r="O65" s="17"/>
      <c r="P65" s="60"/>
      <c r="Q65" s="60"/>
      <c r="R65" t="s" s="65">
        <v>89</v>
      </c>
      <c r="S65" s="66"/>
      <c r="T65" s="66"/>
      <c r="U65" s="66"/>
      <c r="V65" s="64">
        <v>1</v>
      </c>
      <c r="W65" s="64">
        <v>100</v>
      </c>
      <c r="X65" s="64">
        <f>W65*V65</f>
        <v>100</v>
      </c>
      <c r="Y65" s="67"/>
    </row>
    <row r="66" ht="15.75" customHeight="1">
      <c r="A66" s="17"/>
      <c r="B66" s="134"/>
      <c r="C66" s="133"/>
      <c r="D66" t="s" s="123">
        <v>90</v>
      </c>
      <c r="E66" s="49"/>
      <c r="F66" s="49"/>
      <c r="G66" s="50"/>
      <c r="H66" s="64">
        <v>1</v>
      </c>
      <c r="I66" s="64">
        <v>100</v>
      </c>
      <c r="J66" s="64">
        <f>H66*I66</f>
        <v>100</v>
      </c>
      <c r="K66" s="7"/>
      <c r="L66" s="2"/>
      <c r="M66" s="2"/>
      <c r="N66" s="2"/>
      <c r="O66" s="17"/>
      <c r="P66" s="60"/>
      <c r="Q66" s="60"/>
      <c r="R66" t="s" s="65">
        <v>91</v>
      </c>
      <c r="S66" s="66"/>
      <c r="T66" s="66"/>
      <c r="U66" s="66"/>
      <c r="V66" s="64">
        <v>1</v>
      </c>
      <c r="W66" s="64">
        <v>50</v>
      </c>
      <c r="X66" s="64">
        <f>V66*W66</f>
        <v>50</v>
      </c>
      <c r="Y66" s="67"/>
    </row>
    <row r="67" ht="14" customHeight="1">
      <c r="A67" s="17"/>
      <c r="B67" s="134"/>
      <c r="C67" s="133"/>
      <c r="D67" t="s" s="125">
        <v>52</v>
      </c>
      <c r="E67" s="69"/>
      <c r="F67" s="69"/>
      <c r="G67" s="69"/>
      <c r="H67" s="64">
        <v>0</v>
      </c>
      <c r="I67" s="64">
        <v>10</v>
      </c>
      <c r="J67" s="64">
        <f>I67*H67</f>
        <v>0</v>
      </c>
      <c r="K67" s="7"/>
      <c r="L67" s="2"/>
      <c r="M67" s="2"/>
      <c r="N67" s="2"/>
      <c r="O67" s="17"/>
      <c r="P67" s="60"/>
      <c r="Q67" s="60"/>
      <c r="R67" t="s" s="65">
        <v>92</v>
      </c>
      <c r="S67" s="66"/>
      <c r="T67" s="66"/>
      <c r="U67" s="66"/>
      <c r="V67" s="64">
        <v>1</v>
      </c>
      <c r="W67" s="64">
        <v>100</v>
      </c>
      <c r="X67" s="64">
        <f>W67*V67</f>
        <v>100</v>
      </c>
      <c r="Y67" s="67"/>
    </row>
    <row r="68" ht="13.55" customHeight="1">
      <c r="A68" s="17"/>
      <c r="B68" s="134"/>
      <c r="C68" s="133"/>
      <c r="D68" t="s" s="124">
        <v>53</v>
      </c>
      <c r="E68" s="66"/>
      <c r="F68" s="66"/>
      <c r="G68" s="66"/>
      <c r="H68" s="64">
        <v>0</v>
      </c>
      <c r="I68" s="64">
        <v>20</v>
      </c>
      <c r="J68" s="64">
        <f>I68*H68</f>
        <v>0</v>
      </c>
      <c r="K68" s="7"/>
      <c r="L68" s="2"/>
      <c r="M68" s="2"/>
      <c r="N68" s="2"/>
      <c r="O68" s="17"/>
      <c r="P68" s="60"/>
      <c r="Q68" s="60"/>
      <c r="R68" t="s" s="65">
        <v>93</v>
      </c>
      <c r="S68" s="66"/>
      <c r="T68" s="66"/>
      <c r="U68" s="66"/>
      <c r="V68" s="64">
        <v>0</v>
      </c>
      <c r="W68" s="64">
        <v>100</v>
      </c>
      <c r="X68" s="64">
        <f>W68*V68</f>
        <v>0</v>
      </c>
      <c r="Y68" s="67"/>
    </row>
    <row r="69" ht="14" customHeight="1">
      <c r="A69" s="17"/>
      <c r="B69" s="134"/>
      <c r="C69" s="133"/>
      <c r="D69" t="s" s="126">
        <v>54</v>
      </c>
      <c r="E69" s="76"/>
      <c r="F69" s="76"/>
      <c r="G69" s="76"/>
      <c r="H69" s="77">
        <v>0</v>
      </c>
      <c r="I69" s="77">
        <v>800</v>
      </c>
      <c r="J69" s="78">
        <f>I69*H69</f>
        <v>0</v>
      </c>
      <c r="K69" s="83"/>
      <c r="L69" s="2"/>
      <c r="M69" s="2"/>
      <c r="N69" s="2"/>
      <c r="O69" s="17"/>
      <c r="P69" s="60"/>
      <c r="Q69" s="60"/>
      <c r="R69" t="s" s="68">
        <v>52</v>
      </c>
      <c r="S69" s="69"/>
      <c r="T69" s="69"/>
      <c r="U69" s="69"/>
      <c r="V69" s="64">
        <v>0</v>
      </c>
      <c r="W69" s="64">
        <v>10</v>
      </c>
      <c r="X69" s="64">
        <f>W69*V69</f>
        <v>0</v>
      </c>
      <c r="Y69" s="67"/>
    </row>
    <row r="70" ht="13.55" customHeight="1">
      <c r="A70" s="17"/>
      <c r="B70" s="135"/>
      <c r="C70" s="53"/>
      <c r="D70" s="53"/>
      <c r="E70" s="53"/>
      <c r="F70" s="53"/>
      <c r="G70" s="84"/>
      <c r="H70" s="12"/>
      <c r="I70" s="12"/>
      <c r="J70" t="s" s="13">
        <v>55</v>
      </c>
      <c r="K70" s="64">
        <f>SUM(J63:J68)</f>
        <v>650</v>
      </c>
      <c r="L70" s="136"/>
      <c r="M70" s="2"/>
      <c r="N70" s="2"/>
      <c r="O70" s="17"/>
      <c r="P70" s="60"/>
      <c r="Q70" s="60"/>
      <c r="R70" t="s" s="65">
        <v>53</v>
      </c>
      <c r="S70" s="66"/>
      <c r="T70" s="66"/>
      <c r="U70" s="66"/>
      <c r="V70" s="64">
        <v>1</v>
      </c>
      <c r="W70" s="64">
        <v>20</v>
      </c>
      <c r="X70" s="64">
        <f>W70*V70</f>
        <v>20</v>
      </c>
      <c r="Y70" s="67"/>
    </row>
    <row r="71" ht="14.05" customHeight="1">
      <c r="A71" s="17"/>
      <c r="B71" s="20"/>
      <c r="C71" s="2"/>
      <c r="D71" s="2"/>
      <c r="E71" s="2"/>
      <c r="F71" s="2"/>
      <c r="G71" s="2"/>
      <c r="H71" s="53"/>
      <c r="I71" s="53"/>
      <c r="J71" s="53"/>
      <c r="K71" s="53"/>
      <c r="L71" s="74"/>
      <c r="M71" s="2"/>
      <c r="N71" s="2"/>
      <c r="O71" s="17"/>
      <c r="P71" s="60"/>
      <c r="Q71" s="60"/>
      <c r="R71" t="s" s="75">
        <v>54</v>
      </c>
      <c r="S71" s="76"/>
      <c r="T71" s="76"/>
      <c r="U71" s="76"/>
      <c r="V71" s="77">
        <v>0</v>
      </c>
      <c r="W71" s="77">
        <v>900</v>
      </c>
      <c r="X71" s="78">
        <f>W71*V71</f>
        <v>0</v>
      </c>
      <c r="Y71" s="79"/>
    </row>
    <row r="72" ht="14.05" customHeight="1">
      <c r="A72" s="17"/>
      <c r="B72" s="20"/>
      <c r="C72" s="2"/>
      <c r="D72" s="2"/>
      <c r="E72" s="2"/>
      <c r="F72" s="2"/>
      <c r="G72" s="2"/>
      <c r="H72" s="2"/>
      <c r="I72" s="2"/>
      <c r="J72" s="2"/>
      <c r="K72" s="2"/>
      <c r="L72" s="74"/>
      <c r="M72" s="2"/>
      <c r="N72" s="2"/>
      <c r="O72" s="2"/>
      <c r="P72" s="22"/>
      <c r="Q72" s="22"/>
      <c r="R72" s="53"/>
      <c r="S72" s="53"/>
      <c r="T72" s="53"/>
      <c r="U72" s="84"/>
      <c r="V72" s="12"/>
      <c r="W72" s="12"/>
      <c r="X72" t="s" s="13">
        <v>55</v>
      </c>
      <c r="Y72" s="85">
        <f>SUM(X63:X70)</f>
        <v>820</v>
      </c>
    </row>
    <row r="73" ht="15" customHeight="1">
      <c r="A73" s="17"/>
      <c r="B73" s="2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53"/>
      <c r="W73" s="53"/>
      <c r="X73" s="53"/>
      <c r="Y73" s="86"/>
    </row>
    <row r="74" ht="15.75" customHeight="1">
      <c r="A74" s="17"/>
      <c r="B74" s="24"/>
      <c r="C74" s="16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16"/>
      <c r="Q74" s="16"/>
      <c r="R74" s="3"/>
      <c r="S74" s="3"/>
      <c r="T74" s="3"/>
      <c r="U74" s="3"/>
      <c r="V74" s="3"/>
      <c r="W74" s="3"/>
      <c r="X74" s="3"/>
      <c r="Y74" s="17"/>
    </row>
    <row r="75" ht="14.1" customHeight="1">
      <c r="A75" s="17"/>
      <c r="B75" t="s" s="59">
        <v>95</v>
      </c>
      <c r="C75" s="60"/>
      <c r="D75" t="s" s="65">
        <v>44</v>
      </c>
      <c r="E75" s="66"/>
      <c r="F75" s="66"/>
      <c r="G75" s="66"/>
      <c r="H75" s="64">
        <v>5</v>
      </c>
      <c r="I75" s="64">
        <v>80</v>
      </c>
      <c r="J75" s="64">
        <f>I75*H75</f>
        <v>400</v>
      </c>
      <c r="K75" s="7"/>
      <c r="L75" s="2"/>
      <c r="M75" s="2"/>
      <c r="N75" s="2"/>
      <c r="O75" s="17"/>
      <c r="P75" t="s" s="59">
        <v>96</v>
      </c>
      <c r="Q75" s="60"/>
      <c r="R75" t="s" s="65">
        <v>44</v>
      </c>
      <c r="S75" s="66"/>
      <c r="T75" s="66"/>
      <c r="U75" s="66"/>
      <c r="V75" s="64">
        <v>5</v>
      </c>
      <c r="W75" s="64">
        <v>80</v>
      </c>
      <c r="X75" s="64">
        <f>W75*V75</f>
        <v>400</v>
      </c>
      <c r="Y75" s="67"/>
    </row>
    <row r="76" ht="13.55" customHeight="1">
      <c r="A76" s="17"/>
      <c r="B76" s="60"/>
      <c r="C76" s="60"/>
      <c r="D76" t="s" s="65">
        <v>97</v>
      </c>
      <c r="E76" s="66"/>
      <c r="F76" s="66"/>
      <c r="G76" s="66"/>
      <c r="H76" s="64">
        <v>1</v>
      </c>
      <c r="I76" s="64">
        <v>150</v>
      </c>
      <c r="J76" s="64">
        <f>H76*I76</f>
        <v>150</v>
      </c>
      <c r="K76" s="7"/>
      <c r="L76" s="2"/>
      <c r="M76" s="2"/>
      <c r="N76" s="2"/>
      <c r="O76" s="17"/>
      <c r="P76" s="60"/>
      <c r="Q76" s="60"/>
      <c r="R76" t="s" s="65">
        <v>98</v>
      </c>
      <c r="S76" s="66"/>
      <c r="T76" s="66"/>
      <c r="U76" s="66"/>
      <c r="V76" s="64">
        <v>1</v>
      </c>
      <c r="W76" s="64">
        <v>250</v>
      </c>
      <c r="X76" s="64">
        <f>V76*W76</f>
        <v>250</v>
      </c>
      <c r="Y76" s="67"/>
    </row>
    <row r="77" ht="13.55" customHeight="1">
      <c r="A77" s="17"/>
      <c r="B77" s="60"/>
      <c r="C77" s="60"/>
      <c r="D77" t="s" s="65">
        <v>99</v>
      </c>
      <c r="E77" s="66"/>
      <c r="F77" s="66"/>
      <c r="G77" s="66"/>
      <c r="H77" s="64">
        <v>0</v>
      </c>
      <c r="I77" s="64">
        <v>250</v>
      </c>
      <c r="J77" s="64">
        <f>I77*H77</f>
        <v>0</v>
      </c>
      <c r="K77" s="7"/>
      <c r="L77" s="2"/>
      <c r="M77" s="2"/>
      <c r="N77" s="2"/>
      <c r="O77" s="17"/>
      <c r="P77" s="60"/>
      <c r="Q77" s="60"/>
      <c r="R77" t="s" s="65">
        <v>100</v>
      </c>
      <c r="S77" s="66"/>
      <c r="T77" s="66"/>
      <c r="U77" s="66"/>
      <c r="V77" s="64">
        <v>1</v>
      </c>
      <c r="W77" s="64">
        <v>150</v>
      </c>
      <c r="X77" s="64">
        <f>W77*V77</f>
        <v>150</v>
      </c>
      <c r="Y77" s="67"/>
    </row>
    <row r="78" ht="13.55" customHeight="1">
      <c r="A78" s="17"/>
      <c r="B78" s="60"/>
      <c r="C78" s="60"/>
      <c r="D78" t="s" s="65">
        <v>101</v>
      </c>
      <c r="E78" s="66"/>
      <c r="F78" s="66"/>
      <c r="G78" s="66"/>
      <c r="H78" s="64">
        <v>0</v>
      </c>
      <c r="I78" s="64">
        <v>100</v>
      </c>
      <c r="J78" s="64">
        <f>H78*I78</f>
        <v>0</v>
      </c>
      <c r="K78" s="7"/>
      <c r="L78" s="2"/>
      <c r="M78" s="2"/>
      <c r="N78" s="2"/>
      <c r="O78" s="17"/>
      <c r="P78" s="60"/>
      <c r="Q78" s="60"/>
      <c r="R78" t="s" s="65">
        <v>102</v>
      </c>
      <c r="S78" s="66"/>
      <c r="T78" s="66"/>
      <c r="U78" s="66"/>
      <c r="V78" s="64">
        <v>1</v>
      </c>
      <c r="W78" s="64">
        <v>100</v>
      </c>
      <c r="X78" s="64">
        <f>W78*V78</f>
        <v>100</v>
      </c>
      <c r="Y78" s="67"/>
    </row>
    <row r="79" ht="14" customHeight="1">
      <c r="A79" s="17"/>
      <c r="B79" s="60"/>
      <c r="C79" s="60"/>
      <c r="D79" t="s" s="68">
        <v>52</v>
      </c>
      <c r="E79" s="69"/>
      <c r="F79" s="69"/>
      <c r="G79" s="69"/>
      <c r="H79" s="64">
        <v>0</v>
      </c>
      <c r="I79" s="64">
        <v>10</v>
      </c>
      <c r="J79" s="64">
        <f>I79*H79</f>
        <v>0</v>
      </c>
      <c r="K79" s="7"/>
      <c r="L79" s="2"/>
      <c r="M79" s="2"/>
      <c r="N79" s="2"/>
      <c r="O79" s="17"/>
      <c r="P79" s="60"/>
      <c r="Q79" s="60"/>
      <c r="R79" t="s" s="68">
        <v>52</v>
      </c>
      <c r="S79" s="69"/>
      <c r="T79" s="69"/>
      <c r="U79" s="69"/>
      <c r="V79" s="64">
        <v>3</v>
      </c>
      <c r="W79" s="64">
        <v>10</v>
      </c>
      <c r="X79" s="64">
        <f>W79*V79</f>
        <v>30</v>
      </c>
      <c r="Y79" s="67"/>
    </row>
    <row r="80" ht="13.55" customHeight="1">
      <c r="A80" s="17"/>
      <c r="B80" s="60"/>
      <c r="C80" s="60"/>
      <c r="D80" t="s" s="210">
        <v>53</v>
      </c>
      <c r="E80" s="211"/>
      <c r="F80" s="211"/>
      <c r="G80" s="212"/>
      <c r="H80" s="64">
        <v>1</v>
      </c>
      <c r="I80" s="64">
        <v>20</v>
      </c>
      <c r="J80" s="64">
        <f>H80*I80</f>
        <v>20</v>
      </c>
      <c r="K80" s="7"/>
      <c r="L80" s="2"/>
      <c r="M80" s="2"/>
      <c r="N80" s="2"/>
      <c r="O80" s="17"/>
      <c r="P80" s="60"/>
      <c r="Q80" s="60"/>
      <c r="R80" t="s" s="65">
        <v>53</v>
      </c>
      <c r="S80" s="66"/>
      <c r="T80" s="66"/>
      <c r="U80" s="66"/>
      <c r="V80" s="64">
        <v>1</v>
      </c>
      <c r="W80" s="64">
        <v>20</v>
      </c>
      <c r="X80" s="64">
        <f>V80*W80</f>
        <v>20</v>
      </c>
      <c r="Y80" s="67"/>
    </row>
    <row r="81" ht="14.05" customHeight="1">
      <c r="A81" s="17"/>
      <c r="B81" s="60"/>
      <c r="C81" s="60"/>
      <c r="D81" t="s" s="213">
        <v>54</v>
      </c>
      <c r="E81" s="214"/>
      <c r="F81" s="214"/>
      <c r="G81" s="215"/>
      <c r="H81" s="77">
        <v>0</v>
      </c>
      <c r="I81" s="77">
        <v>900</v>
      </c>
      <c r="J81" s="78">
        <f>I81*H81</f>
        <v>0</v>
      </c>
      <c r="K81" s="83"/>
      <c r="L81" s="74"/>
      <c r="M81" s="2"/>
      <c r="N81" s="2"/>
      <c r="O81" s="17"/>
      <c r="P81" s="60"/>
      <c r="Q81" s="60"/>
      <c r="R81" t="s" s="75">
        <v>54</v>
      </c>
      <c r="S81" s="76"/>
      <c r="T81" s="76"/>
      <c r="U81" s="76"/>
      <c r="V81" s="77">
        <v>0</v>
      </c>
      <c r="W81" s="77">
        <v>900</v>
      </c>
      <c r="X81" s="78">
        <f>W81*V81</f>
        <v>0</v>
      </c>
      <c r="Y81" s="79"/>
    </row>
    <row r="82" ht="14.05" customHeight="1">
      <c r="A82" s="17"/>
      <c r="B82" s="21"/>
      <c r="C82" s="22"/>
      <c r="D82" s="112"/>
      <c r="E82" s="112"/>
      <c r="F82" s="112"/>
      <c r="G82" s="129"/>
      <c r="H82" s="12"/>
      <c r="I82" s="12"/>
      <c r="J82" t="s" s="13">
        <v>55</v>
      </c>
      <c r="K82" s="64">
        <f>SUM(J75:J80)</f>
        <v>570</v>
      </c>
      <c r="L82" s="136"/>
      <c r="M82" s="2"/>
      <c r="N82" s="2"/>
      <c r="O82" s="2"/>
      <c r="P82" s="22"/>
      <c r="Q82" s="22"/>
      <c r="R82" s="53"/>
      <c r="S82" s="53"/>
      <c r="T82" s="53"/>
      <c r="U82" s="84"/>
      <c r="V82" s="12"/>
      <c r="W82" s="12"/>
      <c r="X82" t="s" s="13">
        <v>55</v>
      </c>
      <c r="Y82" s="85">
        <f>SUM(X75:X80)</f>
        <v>950</v>
      </c>
    </row>
    <row r="83" ht="15" customHeight="1">
      <c r="A83" s="17"/>
      <c r="B83" s="20"/>
      <c r="C83" s="2"/>
      <c r="D83" s="116"/>
      <c r="E83" s="116"/>
      <c r="F83" s="116"/>
      <c r="G83" s="116"/>
      <c r="H83" s="53"/>
      <c r="I83" s="53"/>
      <c r="J83" s="53"/>
      <c r="K83" s="53"/>
      <c r="L83" s="74"/>
      <c r="M83" s="2"/>
      <c r="N83" s="2"/>
      <c r="O83" s="2"/>
      <c r="P83" s="2"/>
      <c r="Q83" s="2"/>
      <c r="R83" s="2"/>
      <c r="S83" s="2"/>
      <c r="T83" s="2"/>
      <c r="U83" s="2"/>
      <c r="V83" s="53"/>
      <c r="W83" s="53"/>
      <c r="X83" s="53"/>
      <c r="Y83" s="86"/>
    </row>
    <row r="84" ht="14.05" customHeight="1">
      <c r="A84" s="17"/>
      <c r="B84" s="24"/>
      <c r="C84" s="16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  <c r="X84" s="3"/>
      <c r="Y84" s="17"/>
    </row>
    <row r="85" ht="14.1" customHeight="1">
      <c r="A85" s="17"/>
      <c r="B85" t="s" s="59">
        <v>103</v>
      </c>
      <c r="C85" s="60"/>
      <c r="D85" t="s" s="65">
        <v>44</v>
      </c>
      <c r="E85" s="66"/>
      <c r="F85" s="66"/>
      <c r="G85" s="66"/>
      <c r="H85" s="64">
        <v>9</v>
      </c>
      <c r="I85" s="64">
        <v>33</v>
      </c>
      <c r="J85" s="64">
        <f>I85*H85</f>
        <v>297</v>
      </c>
      <c r="K85" s="7"/>
      <c r="L85" s="2"/>
      <c r="M85" s="2"/>
      <c r="N85" s="2"/>
      <c r="O85" s="4"/>
      <c r="P85" t="s" s="121">
        <v>104</v>
      </c>
      <c r="Q85" s="122"/>
      <c r="R85" t="s" s="124">
        <v>44</v>
      </c>
      <c r="S85" s="66"/>
      <c r="T85" s="66"/>
      <c r="U85" s="66"/>
      <c r="V85" s="64">
        <v>5</v>
      </c>
      <c r="W85" s="64">
        <v>80</v>
      </c>
      <c r="X85" s="64">
        <f>W85*V85</f>
        <v>400</v>
      </c>
      <c r="Y85" s="67"/>
    </row>
    <row r="86" ht="13.55" customHeight="1">
      <c r="A86" s="17"/>
      <c r="B86" s="60"/>
      <c r="C86" s="60"/>
      <c r="D86" t="s" s="65">
        <v>105</v>
      </c>
      <c r="E86" s="66"/>
      <c r="F86" s="66"/>
      <c r="G86" s="66"/>
      <c r="H86" s="64">
        <v>1</v>
      </c>
      <c r="I86" s="64">
        <v>100</v>
      </c>
      <c r="J86" s="64">
        <f>H86*I86</f>
        <v>100</v>
      </c>
      <c r="K86" s="7"/>
      <c r="L86" s="2"/>
      <c r="M86" s="2"/>
      <c r="N86" s="2"/>
      <c r="O86" s="4"/>
      <c r="P86" s="122"/>
      <c r="Q86" s="122"/>
      <c r="R86" t="s" s="124">
        <v>106</v>
      </c>
      <c r="S86" s="66"/>
      <c r="T86" s="66"/>
      <c r="U86" s="66"/>
      <c r="V86" s="64">
        <v>0</v>
      </c>
      <c r="W86" s="64">
        <v>250</v>
      </c>
      <c r="X86" s="64">
        <f>V86*W86</f>
        <v>0</v>
      </c>
      <c r="Y86" s="67"/>
    </row>
    <row r="87" ht="13.55" customHeight="1">
      <c r="A87" s="17"/>
      <c r="B87" s="60"/>
      <c r="C87" s="60"/>
      <c r="D87" t="s" s="65">
        <v>107</v>
      </c>
      <c r="E87" s="66"/>
      <c r="F87" s="66"/>
      <c r="G87" s="66"/>
      <c r="H87" s="216">
        <v>0</v>
      </c>
      <c r="I87" s="64">
        <v>200</v>
      </c>
      <c r="J87" s="216">
        <f>I87*H87</f>
        <v>0</v>
      </c>
      <c r="K87" s="7"/>
      <c r="L87" s="2"/>
      <c r="M87" s="2"/>
      <c r="N87" s="2"/>
      <c r="O87" s="4"/>
      <c r="P87" s="122"/>
      <c r="Q87" s="122"/>
      <c r="R87" t="s" s="124">
        <v>108</v>
      </c>
      <c r="S87" s="66"/>
      <c r="T87" s="66"/>
      <c r="U87" s="66"/>
      <c r="V87" s="64">
        <v>0</v>
      </c>
      <c r="W87" s="64">
        <v>250</v>
      </c>
      <c r="X87" s="64">
        <f>W87*V87</f>
        <v>0</v>
      </c>
      <c r="Y87" s="67"/>
    </row>
    <row r="88" ht="14" customHeight="1">
      <c r="A88" s="17"/>
      <c r="B88" s="60"/>
      <c r="C88" s="60"/>
      <c r="D88" t="s" s="61">
        <v>109</v>
      </c>
      <c r="E88" s="62"/>
      <c r="F88" s="62"/>
      <c r="G88" s="63"/>
      <c r="H88" s="216">
        <v>0</v>
      </c>
      <c r="I88" s="64">
        <v>200</v>
      </c>
      <c r="J88" s="216">
        <f>I88*H88</f>
        <v>0</v>
      </c>
      <c r="K88" s="7"/>
      <c r="L88" s="2"/>
      <c r="M88" s="2"/>
      <c r="N88" s="2"/>
      <c r="O88" s="4"/>
      <c r="P88" s="122"/>
      <c r="Q88" s="122"/>
      <c r="R88" t="s" s="125">
        <v>52</v>
      </c>
      <c r="S88" s="69"/>
      <c r="T88" s="69"/>
      <c r="U88" s="69"/>
      <c r="V88" s="64">
        <v>0</v>
      </c>
      <c r="W88" s="64">
        <v>10</v>
      </c>
      <c r="X88" s="64">
        <f>W88*V88</f>
        <v>0</v>
      </c>
      <c r="Y88" s="67"/>
    </row>
    <row r="89" ht="14" customHeight="1">
      <c r="A89" s="17"/>
      <c r="B89" s="60"/>
      <c r="C89" s="60"/>
      <c r="D89" t="s" s="68">
        <v>52</v>
      </c>
      <c r="E89" s="69"/>
      <c r="F89" s="69"/>
      <c r="G89" s="69"/>
      <c r="H89" s="64">
        <v>0</v>
      </c>
      <c r="I89" s="64">
        <v>10</v>
      </c>
      <c r="J89" s="64">
        <f>I89*H89</f>
        <v>0</v>
      </c>
      <c r="K89" s="7"/>
      <c r="L89" s="2"/>
      <c r="M89" s="2"/>
      <c r="N89" s="2"/>
      <c r="O89" s="4"/>
      <c r="P89" s="122"/>
      <c r="Q89" s="122"/>
      <c r="R89" t="s" s="124">
        <v>53</v>
      </c>
      <c r="S89" s="66"/>
      <c r="T89" s="66"/>
      <c r="U89" s="66"/>
      <c r="V89" s="64">
        <v>1</v>
      </c>
      <c r="W89" s="64">
        <v>20</v>
      </c>
      <c r="X89" s="64">
        <f>V89*W89</f>
        <v>20</v>
      </c>
      <c r="Y89" s="67"/>
    </row>
    <row r="90" ht="13.55" customHeight="1">
      <c r="A90" s="17"/>
      <c r="B90" s="60"/>
      <c r="C90" s="60"/>
      <c r="D90" t="s" s="65">
        <v>53</v>
      </c>
      <c r="E90" s="66"/>
      <c r="F90" s="66"/>
      <c r="G90" s="66"/>
      <c r="H90" s="64">
        <v>7</v>
      </c>
      <c r="I90" s="64">
        <v>20</v>
      </c>
      <c r="J90" s="64">
        <f>H90*I90</f>
        <v>140</v>
      </c>
      <c r="K90" s="7"/>
      <c r="L90" s="2"/>
      <c r="M90" s="2"/>
      <c r="N90" s="2"/>
      <c r="O90" s="4"/>
      <c r="P90" s="122"/>
      <c r="Q90" s="122"/>
      <c r="R90" t="s" s="126">
        <v>54</v>
      </c>
      <c r="S90" s="76"/>
      <c r="T90" s="76"/>
      <c r="U90" s="76"/>
      <c r="V90" s="77">
        <v>0</v>
      </c>
      <c r="W90" s="77">
        <v>900</v>
      </c>
      <c r="X90" s="78">
        <f>W90*V90</f>
        <v>0</v>
      </c>
      <c r="Y90" s="79"/>
    </row>
    <row r="91" ht="14.05" customHeight="1">
      <c r="A91" s="17"/>
      <c r="B91" s="60"/>
      <c r="C91" s="60"/>
      <c r="D91" t="s" s="75">
        <v>54</v>
      </c>
      <c r="E91" s="76"/>
      <c r="F91" s="76"/>
      <c r="G91" s="76"/>
      <c r="H91" s="77">
        <v>0</v>
      </c>
      <c r="I91" s="77">
        <v>800</v>
      </c>
      <c r="J91" s="78">
        <f>I91*H91</f>
        <v>0</v>
      </c>
      <c r="K91" s="83"/>
      <c r="L91" s="74"/>
      <c r="M91" s="2"/>
      <c r="N91" s="2"/>
      <c r="O91" s="2"/>
      <c r="P91" s="53"/>
      <c r="Q91" s="53"/>
      <c r="R91" s="53"/>
      <c r="S91" s="53"/>
      <c r="T91" s="53"/>
      <c r="U91" s="84"/>
      <c r="V91" s="12"/>
      <c r="W91" s="12"/>
      <c r="X91" t="s" s="13">
        <v>55</v>
      </c>
      <c r="Y91" s="85">
        <f>SUM(X85:X89)</f>
        <v>420</v>
      </c>
    </row>
    <row r="92" ht="14.05" customHeight="1">
      <c r="A92" s="17"/>
      <c r="B92" s="21"/>
      <c r="C92" s="22"/>
      <c r="D92" s="53"/>
      <c r="E92" s="53"/>
      <c r="F92" s="53"/>
      <c r="G92" s="84"/>
      <c r="H92" s="12"/>
      <c r="I92" s="12"/>
      <c r="J92" t="s" s="13">
        <v>55</v>
      </c>
      <c r="K92" s="216">
        <f>SUM(J85:J90)</f>
        <v>537</v>
      </c>
      <c r="L92" s="7"/>
      <c r="M92" s="2"/>
      <c r="N92" s="2"/>
      <c r="O92" s="2"/>
      <c r="P92" s="2"/>
      <c r="Q92" s="2"/>
      <c r="R92" s="2"/>
      <c r="S92" s="2"/>
      <c r="T92" s="2"/>
      <c r="U92" s="2"/>
      <c r="V92" s="53"/>
      <c r="W92" s="53"/>
      <c r="X92" s="53"/>
      <c r="Y92" s="86"/>
    </row>
    <row r="93" ht="13.55" customHeight="1">
      <c r="A93" s="17"/>
      <c r="B93" s="20"/>
      <c r="C93" s="2"/>
      <c r="D93" s="2"/>
      <c r="E93" s="2"/>
      <c r="F93" s="2"/>
      <c r="G93" s="2"/>
      <c r="H93" s="53"/>
      <c r="I93" s="53"/>
      <c r="J93" s="53"/>
      <c r="K93" s="5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7"/>
    </row>
    <row r="94" ht="13.55" customHeight="1">
      <c r="A94" s="17"/>
      <c r="B94" s="2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7"/>
    </row>
    <row r="95" ht="13.55" customHeight="1">
      <c r="A95" s="17"/>
      <c r="B95" s="130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7"/>
    </row>
    <row r="96" ht="14.85" customHeight="1">
      <c r="A96" s="17"/>
      <c r="B96" t="s" s="132">
        <v>110</v>
      </c>
      <c r="C96" s="133"/>
      <c r="D96" t="s" s="125">
        <v>52</v>
      </c>
      <c r="E96" s="69"/>
      <c r="F96" s="69"/>
      <c r="G96" s="69"/>
      <c r="H96" s="64">
        <v>0</v>
      </c>
      <c r="I96" s="64">
        <v>10</v>
      </c>
      <c r="J96" s="64">
        <f>I96*H96</f>
        <v>0</v>
      </c>
      <c r="K96" s="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7"/>
    </row>
    <row r="97" ht="13.55" customHeight="1">
      <c r="A97" s="17"/>
      <c r="B97" s="134"/>
      <c r="C97" s="133"/>
      <c r="D97" t="s" s="8">
        <v>111</v>
      </c>
      <c r="E97" s="169"/>
      <c r="F97" s="169"/>
      <c r="G97" s="169"/>
      <c r="H97" s="64">
        <v>0</v>
      </c>
      <c r="I97" s="64">
        <v>100</v>
      </c>
      <c r="J97" s="64">
        <f>I97*H97</f>
        <v>0</v>
      </c>
      <c r="K97" s="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7"/>
    </row>
    <row r="98" ht="13.55" customHeight="1">
      <c r="A98" s="17"/>
      <c r="B98" s="134"/>
      <c r="C98" s="133"/>
      <c r="D98" t="s" s="8">
        <v>112</v>
      </c>
      <c r="E98" s="169"/>
      <c r="F98" s="169"/>
      <c r="G98" s="169"/>
      <c r="H98" s="64">
        <v>0</v>
      </c>
      <c r="I98" s="64">
        <v>150</v>
      </c>
      <c r="J98" s="64">
        <f>H98*I98</f>
        <v>0</v>
      </c>
      <c r="K98" s="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7"/>
    </row>
    <row r="99" ht="13.55" customHeight="1">
      <c r="A99" s="17"/>
      <c r="B99" s="170"/>
      <c r="C99" s="171"/>
      <c r="D99" t="s" s="8">
        <v>113</v>
      </c>
      <c r="E99" s="169"/>
      <c r="F99" s="169"/>
      <c r="G99" s="169"/>
      <c r="H99" s="64">
        <v>0</v>
      </c>
      <c r="I99" s="64">
        <v>250</v>
      </c>
      <c r="J99" s="64">
        <f>I99*H99</f>
        <v>0</v>
      </c>
      <c r="K99" s="8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7"/>
    </row>
    <row r="100" ht="13.55" customHeight="1">
      <c r="A100" s="17"/>
      <c r="B100" s="172"/>
      <c r="C100" s="173"/>
      <c r="D100" s="174"/>
      <c r="E100" s="53"/>
      <c r="F100" s="53"/>
      <c r="G100" s="84"/>
      <c r="H100" s="12"/>
      <c r="I100" s="12"/>
      <c r="J100" t="s" s="13">
        <v>55</v>
      </c>
      <c r="K100" s="64">
        <f>SUM(J96:J99)</f>
        <v>0</v>
      </c>
      <c r="L100" s="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7"/>
    </row>
    <row r="101" ht="13.55" customHeight="1">
      <c r="A101" s="17"/>
      <c r="B101" s="175"/>
      <c r="C101" s="176"/>
      <c r="D101" s="7"/>
      <c r="E101" s="2"/>
      <c r="F101" s="2"/>
      <c r="G101" s="2"/>
      <c r="H101" s="53"/>
      <c r="I101" s="53"/>
      <c r="J101" s="53"/>
      <c r="K101" s="5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7"/>
    </row>
    <row r="102" ht="13.55" customHeight="1">
      <c r="A102" s="17"/>
      <c r="B102" s="217"/>
      <c r="C102" s="218"/>
      <c r="D102" s="14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7"/>
    </row>
    <row r="103" ht="13.55" customHeight="1">
      <c r="A103" s="17"/>
      <c r="B103" s="219"/>
      <c r="C103" s="220"/>
      <c r="D103" s="14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7"/>
    </row>
    <row r="104" ht="13.55" customHeight="1">
      <c r="A104" s="17"/>
      <c r="B104" s="221"/>
      <c r="C104" s="115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7"/>
    </row>
    <row r="105" ht="14.6" customHeight="1">
      <c r="A105" s="17"/>
      <c r="B105" s="20"/>
      <c r="C105" s="2"/>
      <c r="D105" s="2"/>
      <c r="E105" s="2"/>
      <c r="F105" s="2"/>
      <c r="G105" s="2"/>
      <c r="H105" s="2"/>
      <c r="I105" s="4"/>
      <c r="J105" t="s" s="182">
        <v>114</v>
      </c>
      <c r="K105" s="183"/>
      <c r="L105" s="183"/>
      <c r="M105" s="184">
        <f>K100+Y91+K92+Y82+K82+Y72+K70+Y60+K60+Y47+K48+Y36+K37+Y26+K27</f>
        <v>10388</v>
      </c>
      <c r="N105" s="184"/>
      <c r="O105" s="7"/>
      <c r="P105" s="2"/>
      <c r="Q105" s="2"/>
      <c r="R105" s="2"/>
      <c r="S105" s="2"/>
      <c r="T105" s="2"/>
      <c r="U105" s="2"/>
      <c r="V105" s="2"/>
      <c r="W105" s="2"/>
      <c r="X105" s="2"/>
      <c r="Y105" s="17"/>
    </row>
    <row r="106" ht="13.55" customHeight="1">
      <c r="A106" s="17"/>
      <c r="B106" s="20"/>
      <c r="C106" s="2"/>
      <c r="D106" s="2"/>
      <c r="E106" s="2"/>
      <c r="F106" s="2"/>
      <c r="G106" s="2"/>
      <c r="H106" s="2"/>
      <c r="I106" s="2"/>
      <c r="J106" s="49"/>
      <c r="K106" s="49"/>
      <c r="L106" s="49"/>
      <c r="M106" s="49"/>
      <c r="N106" s="4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7"/>
    </row>
    <row r="107" ht="14.6" customHeight="1">
      <c r="A107" s="17"/>
      <c r="B107" s="20"/>
      <c r="C107" s="2"/>
      <c r="D107" s="2"/>
      <c r="E107" s="2"/>
      <c r="F107" s="2"/>
      <c r="G107" s="2"/>
      <c r="H107" s="2"/>
      <c r="I107" s="17"/>
      <c r="J107" t="s" s="185">
        <v>115</v>
      </c>
      <c r="K107" s="186"/>
      <c r="L107" s="186"/>
      <c r="M107" s="187">
        <f>(X90+J91+X81+J81+X71+J69+X59+J59+X46+J47+X35+J36+X25+J26+K159)+K15</f>
        <v>0</v>
      </c>
      <c r="N107" s="12"/>
      <c r="O107" s="7"/>
      <c r="P107" s="2"/>
      <c r="Q107" s="2"/>
      <c r="R107" s="2"/>
      <c r="S107" s="2"/>
      <c r="T107" s="2"/>
      <c r="U107" s="2"/>
      <c r="V107" s="2"/>
      <c r="W107" s="2"/>
      <c r="X107" s="2"/>
      <c r="Y107" s="17"/>
    </row>
    <row r="108" ht="13.55" customHeight="1">
      <c r="A108" s="17"/>
      <c r="B108" s="20"/>
      <c r="C108" s="2"/>
      <c r="D108" s="2"/>
      <c r="E108" s="2"/>
      <c r="F108" s="2"/>
      <c r="G108" s="2"/>
      <c r="H108" s="2"/>
      <c r="I108" s="2"/>
      <c r="J108" s="53"/>
      <c r="K108" s="53"/>
      <c r="L108" s="53"/>
      <c r="M108" s="53"/>
      <c r="N108" s="5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7"/>
    </row>
    <row r="109" ht="14.05" customHeight="1">
      <c r="A109" s="17"/>
      <c r="B109" s="20"/>
      <c r="C109" s="2"/>
      <c r="D109" s="2"/>
      <c r="E109" s="2"/>
      <c r="F109" s="2"/>
      <c r="G109" s="16"/>
      <c r="H109" s="16"/>
      <c r="I109" s="16"/>
      <c r="J109" s="16"/>
      <c r="K109" s="16"/>
      <c r="L109" s="16"/>
      <c r="M109" s="2"/>
      <c r="N109" s="2"/>
      <c r="O109" s="2"/>
      <c r="P109" s="2"/>
      <c r="Q109" s="16"/>
      <c r="R109" s="16"/>
      <c r="S109" s="16"/>
      <c r="T109" s="16"/>
      <c r="U109" s="16"/>
      <c r="V109" s="2"/>
      <c r="W109" s="2"/>
      <c r="X109" s="2"/>
      <c r="Y109" s="17"/>
    </row>
    <row r="110" ht="17.6" customHeight="1">
      <c r="A110" s="17"/>
      <c r="B110" s="20"/>
      <c r="C110" s="2"/>
      <c r="D110" s="2"/>
      <c r="E110" s="2"/>
      <c r="F110" s="17"/>
      <c r="G110" t="s" s="188">
        <v>116</v>
      </c>
      <c r="H110" s="189"/>
      <c r="I110" s="189"/>
      <c r="J110" s="189"/>
      <c r="K110" s="189"/>
      <c r="L110" s="189"/>
      <c r="M110" s="20"/>
      <c r="N110" s="2"/>
      <c r="O110" s="2"/>
      <c r="P110" s="17"/>
      <c r="Q110" t="s" s="190">
        <v>117</v>
      </c>
      <c r="R110" s="191"/>
      <c r="S110" s="192">
        <f>M105-M107</f>
        <v>10388</v>
      </c>
      <c r="T110" s="192"/>
      <c r="U110" s="193"/>
      <c r="V110" s="20"/>
      <c r="W110" s="2"/>
      <c r="X110" s="2"/>
      <c r="Y110" s="17"/>
    </row>
    <row r="111" ht="14.55" customHeight="1">
      <c r="A111" s="17"/>
      <c r="B111" s="20"/>
      <c r="C111" s="2"/>
      <c r="D111" s="2"/>
      <c r="E111" s="2"/>
      <c r="F111" s="2"/>
      <c r="G111" s="22"/>
      <c r="H111" s="194"/>
      <c r="I111" s="194"/>
      <c r="J111" s="194"/>
      <c r="K111" s="194"/>
      <c r="L111" s="22"/>
      <c r="M111" s="2"/>
      <c r="N111" s="2"/>
      <c r="O111" s="2"/>
      <c r="P111" s="2"/>
      <c r="Q111" s="22"/>
      <c r="R111" s="22"/>
      <c r="S111" s="22"/>
      <c r="T111" s="22"/>
      <c r="U111" s="22"/>
      <c r="V111" s="2"/>
      <c r="W111" s="2"/>
      <c r="X111" s="2"/>
      <c r="Y111" s="17"/>
    </row>
    <row r="112" ht="14.55" customHeight="1">
      <c r="A112" s="17"/>
      <c r="B112" s="20"/>
      <c r="C112" s="2"/>
      <c r="D112" s="2"/>
      <c r="E112" s="2"/>
      <c r="F112" s="2"/>
      <c r="G112" s="17"/>
      <c r="H112" s="195"/>
      <c r="I112" s="195"/>
      <c r="J112" s="195"/>
      <c r="K112" s="195"/>
      <c r="L112" s="20"/>
      <c r="M112" s="2"/>
      <c r="N112" s="2"/>
      <c r="O112" s="2"/>
      <c r="P112" s="16"/>
      <c r="Q112" s="16"/>
      <c r="R112" s="16"/>
      <c r="S112" s="16"/>
      <c r="T112" s="16"/>
      <c r="U112" s="16"/>
      <c r="V112" s="2"/>
      <c r="W112" s="2"/>
      <c r="X112" s="2"/>
      <c r="Y112" s="17"/>
    </row>
    <row r="113" ht="17.6" customHeight="1">
      <c r="A113" s="17"/>
      <c r="B113" s="20"/>
      <c r="C113" s="2"/>
      <c r="D113" s="2"/>
      <c r="E113" s="2"/>
      <c r="F113" s="2"/>
      <c r="G113" s="17"/>
      <c r="H113" s="195"/>
      <c r="I113" s="195"/>
      <c r="J113" s="195"/>
      <c r="K113" s="195"/>
      <c r="L113" s="20"/>
      <c r="M113" s="2"/>
      <c r="N113" s="2"/>
      <c r="O113" s="17"/>
      <c r="P113" t="s" s="188">
        <v>118</v>
      </c>
      <c r="Q113" s="189"/>
      <c r="R113" s="189"/>
      <c r="S113" s="189"/>
      <c r="T113" s="189"/>
      <c r="U113" s="189"/>
      <c r="V113" s="20"/>
      <c r="W113" s="2"/>
      <c r="X113" s="2"/>
      <c r="Y113" s="17"/>
    </row>
    <row r="114" ht="14.55" customHeight="1">
      <c r="A114" s="17"/>
      <c r="B114" s="20"/>
      <c r="C114" s="2"/>
      <c r="D114" s="2"/>
      <c r="E114" s="2"/>
      <c r="F114" s="2"/>
      <c r="G114" s="2"/>
      <c r="H114" s="22"/>
      <c r="I114" s="22"/>
      <c r="J114" s="22"/>
      <c r="K114" s="22"/>
      <c r="L114" s="2"/>
      <c r="M114" s="2"/>
      <c r="N114" s="2"/>
      <c r="O114" s="2"/>
      <c r="P114" s="22"/>
      <c r="Q114" s="194"/>
      <c r="R114" s="194"/>
      <c r="S114" s="194"/>
      <c r="T114" s="194"/>
      <c r="U114" s="22"/>
      <c r="V114" s="2"/>
      <c r="W114" s="2"/>
      <c r="X114" s="2"/>
      <c r="Y114" s="17"/>
    </row>
    <row r="115" ht="14.05" customHeight="1">
      <c r="A115" s="17"/>
      <c r="B115" s="20"/>
      <c r="C115" s="2"/>
      <c r="D115" s="2"/>
      <c r="E115" s="196"/>
      <c r="F115" s="197"/>
      <c r="G115" s="2"/>
      <c r="H115" s="2"/>
      <c r="I115" s="2"/>
      <c r="J115" s="2"/>
      <c r="K115" s="2"/>
      <c r="L115" s="2"/>
      <c r="M115" s="2"/>
      <c r="N115" s="2"/>
      <c r="O115" s="2"/>
      <c r="P115" s="17"/>
      <c r="Q115" s="195"/>
      <c r="R115" s="195"/>
      <c r="S115" s="195"/>
      <c r="T115" s="195"/>
      <c r="U115" s="20"/>
      <c r="V115" s="2"/>
      <c r="W115" s="2"/>
      <c r="X115" s="2"/>
      <c r="Y115" s="17"/>
    </row>
    <row r="116" ht="14.05" customHeight="1">
      <c r="A116" s="17"/>
      <c r="B116" s="20"/>
      <c r="C116" s="3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17"/>
      <c r="Q116" s="195"/>
      <c r="R116" s="195"/>
      <c r="S116" s="195"/>
      <c r="T116" s="195"/>
      <c r="U116" s="20"/>
      <c r="V116" s="2"/>
      <c r="W116" s="2"/>
      <c r="X116" s="2"/>
      <c r="Y116" s="17"/>
    </row>
    <row r="117" ht="19" customHeight="1">
      <c r="A117" s="17"/>
      <c r="B117" s="198"/>
      <c r="C117" t="s" s="199">
        <v>119</v>
      </c>
      <c r="D117" s="200"/>
      <c r="E117" s="200"/>
      <c r="F117" s="200"/>
      <c r="G117" s="200"/>
      <c r="H117" s="200"/>
      <c r="I117" s="7"/>
      <c r="J117" s="2"/>
      <c r="K117" s="2"/>
      <c r="L117" s="2"/>
      <c r="M117" s="2"/>
      <c r="N117" s="2"/>
      <c r="O117" s="2"/>
      <c r="P117" s="2"/>
      <c r="Q117" s="22"/>
      <c r="R117" s="22"/>
      <c r="S117" s="22"/>
      <c r="T117" s="22"/>
      <c r="U117" s="2"/>
      <c r="V117" s="2"/>
      <c r="W117" s="2"/>
      <c r="X117" s="2"/>
      <c r="Y117" s="17"/>
    </row>
    <row r="118" ht="13.55" customHeight="1">
      <c r="A118" s="17"/>
      <c r="B118" s="20"/>
      <c r="C118" s="53"/>
      <c r="D118" s="53"/>
      <c r="E118" s="53"/>
      <c r="F118" s="53"/>
      <c r="G118" s="53"/>
      <c r="H118" s="5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7"/>
    </row>
    <row r="119" ht="13.55" customHeight="1">
      <c r="A119" s="17"/>
      <c r="B119" s="20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</row>
    <row r="120" ht="16.6" customHeight="1">
      <c r="A120" s="17"/>
      <c r="B120" s="2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01"/>
      <c r="S120" s="201"/>
      <c r="T120" s="2"/>
      <c r="U120" s="2"/>
      <c r="V120" s="2"/>
      <c r="W120" s="2"/>
      <c r="X120" s="2"/>
      <c r="Y120" s="17"/>
    </row>
    <row r="121" ht="14.05" customHeight="1">
      <c r="A121" s="17"/>
      <c r="B121" s="24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25"/>
    </row>
    <row r="122" ht="14.05" customHeight="1">
      <c r="A122" s="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ht="13.5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3.5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3.5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3.5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3.5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3.5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3.5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3.5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3.5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3.5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3.5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3.5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3.5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3.5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3.5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3.5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3.5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3.5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3.5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3.5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3.5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3.5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3.5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3.5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3.5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3.5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3.5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3.5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3.5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3.5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3.5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3.5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3.5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3.5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3.5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3.5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3.5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</sheetData>
  <mergeCells count="131">
    <mergeCell ref="C117:H117"/>
    <mergeCell ref="G110:L110"/>
    <mergeCell ref="Q110:R110"/>
    <mergeCell ref="S110:U110"/>
    <mergeCell ref="H112:K113"/>
    <mergeCell ref="P113:U113"/>
    <mergeCell ref="Q115:T116"/>
    <mergeCell ref="B96:C99"/>
    <mergeCell ref="D97:G97"/>
    <mergeCell ref="D98:G98"/>
    <mergeCell ref="D99:G99"/>
    <mergeCell ref="M105:N105"/>
    <mergeCell ref="M107:N107"/>
    <mergeCell ref="D88:G88"/>
    <mergeCell ref="R88:U88"/>
    <mergeCell ref="R89:U89"/>
    <mergeCell ref="D90:G90"/>
    <mergeCell ref="R90:U90"/>
    <mergeCell ref="D91:G91"/>
    <mergeCell ref="D81:G81"/>
    <mergeCell ref="R81:U81"/>
    <mergeCell ref="B85:C91"/>
    <mergeCell ref="D85:G85"/>
    <mergeCell ref="P85:Q90"/>
    <mergeCell ref="R85:U85"/>
    <mergeCell ref="D86:G86"/>
    <mergeCell ref="R86:U86"/>
    <mergeCell ref="D87:G87"/>
    <mergeCell ref="R87:U87"/>
    <mergeCell ref="D77:G77"/>
    <mergeCell ref="R77:U77"/>
    <mergeCell ref="D78:G78"/>
    <mergeCell ref="R78:U78"/>
    <mergeCell ref="R79:U79"/>
    <mergeCell ref="D80:G80"/>
    <mergeCell ref="R80:U80"/>
    <mergeCell ref="D69:G69"/>
    <mergeCell ref="R69:U69"/>
    <mergeCell ref="R70:U70"/>
    <mergeCell ref="R71:U71"/>
    <mergeCell ref="B75:C81"/>
    <mergeCell ref="D75:G75"/>
    <mergeCell ref="P75:Q81"/>
    <mergeCell ref="R75:U75"/>
    <mergeCell ref="D76:G76"/>
    <mergeCell ref="R76:U76"/>
    <mergeCell ref="R64:U64"/>
    <mergeCell ref="D65:G65"/>
    <mergeCell ref="R65:U65"/>
    <mergeCell ref="R66:U66"/>
    <mergeCell ref="R67:U67"/>
    <mergeCell ref="D68:G68"/>
    <mergeCell ref="R68:U68"/>
    <mergeCell ref="D57:G57"/>
    <mergeCell ref="D58:G58"/>
    <mergeCell ref="R58:U58"/>
    <mergeCell ref="D59:G59"/>
    <mergeCell ref="R59:U59"/>
    <mergeCell ref="B63:C69"/>
    <mergeCell ref="D63:G63"/>
    <mergeCell ref="P63:Q71"/>
    <mergeCell ref="R63:U63"/>
    <mergeCell ref="D64:G64"/>
    <mergeCell ref="R53:U53"/>
    <mergeCell ref="D54:G54"/>
    <mergeCell ref="R54:U54"/>
    <mergeCell ref="D55:G55"/>
    <mergeCell ref="R55:U55"/>
    <mergeCell ref="D56:G56"/>
    <mergeCell ref="R56:U56"/>
    <mergeCell ref="D44:G44"/>
    <mergeCell ref="R45:U45"/>
    <mergeCell ref="D46:G46"/>
    <mergeCell ref="R46:U46"/>
    <mergeCell ref="D47:G47"/>
    <mergeCell ref="B52:C59"/>
    <mergeCell ref="D52:G52"/>
    <mergeCell ref="P52:Q59"/>
    <mergeCell ref="R52:U52"/>
    <mergeCell ref="D53:G53"/>
    <mergeCell ref="D36:G36"/>
    <mergeCell ref="B40:C47"/>
    <mergeCell ref="D40:G40"/>
    <mergeCell ref="P40:Q46"/>
    <mergeCell ref="D41:G41"/>
    <mergeCell ref="R41:U41"/>
    <mergeCell ref="D42:G42"/>
    <mergeCell ref="R42:U42"/>
    <mergeCell ref="D43:G43"/>
    <mergeCell ref="R43:U43"/>
    <mergeCell ref="R31:U31"/>
    <mergeCell ref="D32:G32"/>
    <mergeCell ref="R32:U32"/>
    <mergeCell ref="D33:G33"/>
    <mergeCell ref="R34:U34"/>
    <mergeCell ref="D35:G35"/>
    <mergeCell ref="R35:U35"/>
    <mergeCell ref="R24:U24"/>
    <mergeCell ref="D25:G25"/>
    <mergeCell ref="R25:U25"/>
    <mergeCell ref="D26:G26"/>
    <mergeCell ref="B29:C36"/>
    <mergeCell ref="D29:G29"/>
    <mergeCell ref="P29:Q35"/>
    <mergeCell ref="D30:G30"/>
    <mergeCell ref="R30:U30"/>
    <mergeCell ref="D31:G31"/>
    <mergeCell ref="P19:Q25"/>
    <mergeCell ref="R19:U19"/>
    <mergeCell ref="D20:G20"/>
    <mergeCell ref="R20:U20"/>
    <mergeCell ref="D21:G21"/>
    <mergeCell ref="R21:U21"/>
    <mergeCell ref="D22:G22"/>
    <mergeCell ref="R22:U22"/>
    <mergeCell ref="D23:G23"/>
    <mergeCell ref="R23:U23"/>
    <mergeCell ref="D12:G12"/>
    <mergeCell ref="D13:G13"/>
    <mergeCell ref="D14:G14"/>
    <mergeCell ref="D15:G15"/>
    <mergeCell ref="B19:C26"/>
    <mergeCell ref="D19:G19"/>
    <mergeCell ref="D24:G24"/>
    <mergeCell ref="B3:Y4"/>
    <mergeCell ref="B7:Y7"/>
    <mergeCell ref="B8:C11"/>
    <mergeCell ref="D8:G8"/>
    <mergeCell ref="D9:G9"/>
    <mergeCell ref="D10:G10"/>
    <mergeCell ref="D11:G11"/>
  </mergeCells>
  <conditionalFormatting sqref="M107">
    <cfRule type="cellIs" dxfId="8" priority="1" operator="lessThan" stopIfTrue="1">
      <formula>0</formula>
    </cfRule>
  </conditionalFormatting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dimension ref="A1:Y159"/>
  <sheetViews>
    <sheetView workbookViewId="0" showGridLines="0" defaultGridColor="1"/>
  </sheetViews>
  <sheetFormatPr defaultColWidth="8.83333" defaultRowHeight="15" customHeight="1" outlineLevelRow="0" outlineLevelCol="0"/>
  <cols>
    <col min="1" max="6" width="8.85156" style="231" customWidth="1"/>
    <col min="7" max="7" width="18.5" style="231" customWidth="1"/>
    <col min="8" max="25" width="8.85156" style="231" customWidth="1"/>
    <col min="26" max="16384" width="8.85156" style="231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05" customHeight="1">
      <c r="A2" s="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5" customHeight="1">
      <c r="A3" s="17"/>
      <c r="B3" t="s" s="18">
        <v>30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ht="14.05" customHeight="1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ht="14.05" customHeight="1">
      <c r="A5" s="17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</row>
    <row r="6" ht="14.05" customHeight="1">
      <c r="A6" s="17"/>
      <c r="B6" s="2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5"/>
    </row>
    <row r="7" ht="24.4" customHeight="1">
      <c r="A7" s="17"/>
      <c r="B7" t="s" s="26">
        <v>138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5.1" customHeight="1">
      <c r="A8" s="17"/>
      <c r="B8" s="28"/>
      <c r="C8" s="29"/>
      <c r="D8" t="s" s="30">
        <v>32</v>
      </c>
      <c r="E8" s="31"/>
      <c r="F8" s="31"/>
      <c r="G8" s="31"/>
      <c r="H8" t="s" s="30">
        <v>33</v>
      </c>
      <c r="I8" s="232">
        <v>1</v>
      </c>
      <c r="J8" s="33">
        <v>200</v>
      </c>
      <c r="K8" s="34">
        <f>I8*J8</f>
        <v>200</v>
      </c>
      <c r="L8" s="35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ht="14.6" customHeight="1">
      <c r="A9" s="17"/>
      <c r="B9" s="28"/>
      <c r="C9" s="29"/>
      <c r="D9" t="s" s="36">
        <v>34</v>
      </c>
      <c r="E9" s="37"/>
      <c r="F9" s="37"/>
      <c r="G9" s="37"/>
      <c r="H9" t="s" s="36">
        <v>35</v>
      </c>
      <c r="I9" s="38"/>
      <c r="J9" s="39">
        <v>800</v>
      </c>
      <c r="K9" s="40">
        <f>I9*J9</f>
        <v>0</v>
      </c>
      <c r="L9" s="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7"/>
    </row>
    <row r="10" ht="14.6" customHeight="1">
      <c r="A10" s="17"/>
      <c r="B10" s="28"/>
      <c r="C10" s="29"/>
      <c r="D10" t="s" s="36">
        <v>36</v>
      </c>
      <c r="E10" s="37"/>
      <c r="F10" s="37"/>
      <c r="G10" s="37"/>
      <c r="H10" t="s" s="36">
        <v>35</v>
      </c>
      <c r="I10" s="38"/>
      <c r="J10" s="39">
        <v>700</v>
      </c>
      <c r="K10" s="40">
        <f>I10*J10</f>
        <v>0</v>
      </c>
      <c r="L10" s="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7"/>
    </row>
    <row r="11" ht="14.6" customHeight="1">
      <c r="A11" s="17"/>
      <c r="B11" s="41"/>
      <c r="C11" s="42"/>
      <c r="D11" t="s" s="36">
        <v>37</v>
      </c>
      <c r="E11" s="37"/>
      <c r="F11" s="37"/>
      <c r="G11" s="37"/>
      <c r="H11" t="s" s="36">
        <v>35</v>
      </c>
      <c r="I11" s="38"/>
      <c r="J11" s="39">
        <v>500</v>
      </c>
      <c r="K11" s="40">
        <f>I11*J11</f>
        <v>0</v>
      </c>
      <c r="L11" s="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7"/>
    </row>
    <row r="12" ht="14.6" customHeight="1">
      <c r="A12" s="17"/>
      <c r="B12" s="43"/>
      <c r="C12" s="44"/>
      <c r="D12" t="s" s="36">
        <v>38</v>
      </c>
      <c r="E12" s="37"/>
      <c r="F12" s="37"/>
      <c r="G12" s="37"/>
      <c r="H12" t="s" s="36">
        <v>35</v>
      </c>
      <c r="I12" s="38"/>
      <c r="J12" s="39">
        <v>500</v>
      </c>
      <c r="K12" s="40">
        <f>I12*J12</f>
        <v>0</v>
      </c>
      <c r="L12" s="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7"/>
    </row>
    <row r="13" ht="14.6" customHeight="1">
      <c r="A13" s="17"/>
      <c r="B13" s="45"/>
      <c r="C13" s="46"/>
      <c r="D13" t="s" s="36">
        <v>39</v>
      </c>
      <c r="E13" s="37"/>
      <c r="F13" s="37"/>
      <c r="G13" s="37"/>
      <c r="H13" t="s" s="36">
        <v>35</v>
      </c>
      <c r="I13" s="38"/>
      <c r="J13" s="39">
        <v>150</v>
      </c>
      <c r="K13" s="40">
        <f>I13*J13</f>
        <v>0</v>
      </c>
      <c r="L13" s="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7"/>
    </row>
    <row r="14" ht="14.6" customHeight="1">
      <c r="A14" s="17"/>
      <c r="B14" s="45"/>
      <c r="C14" s="46"/>
      <c r="D14" t="s" s="36">
        <v>40</v>
      </c>
      <c r="E14" s="37"/>
      <c r="F14" s="37"/>
      <c r="G14" s="37"/>
      <c r="H14" t="s" s="36">
        <v>35</v>
      </c>
      <c r="I14" s="38"/>
      <c r="J14" s="39">
        <v>250</v>
      </c>
      <c r="K14" s="40">
        <f>I14*J14</f>
        <v>0</v>
      </c>
      <c r="L14" s="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7"/>
    </row>
    <row r="15" ht="14.6" customHeight="1">
      <c r="A15" s="17"/>
      <c r="B15" s="20"/>
      <c r="C15" s="4"/>
      <c r="D15" s="47"/>
      <c r="E15" s="47"/>
      <c r="F15" s="47"/>
      <c r="G15" s="47"/>
      <c r="H15" s="48"/>
      <c r="I15" s="49"/>
      <c r="J15" s="50"/>
      <c r="K15" s="51">
        <f>(K8+K9+K10+K11+K12+K13+K14)</f>
        <v>200</v>
      </c>
      <c r="L15" s="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7"/>
    </row>
    <row r="16" ht="14.6" customHeight="1">
      <c r="A16" s="17"/>
      <c r="B16" s="20"/>
      <c r="C16" s="2"/>
      <c r="D16" s="52"/>
      <c r="E16" s="52"/>
      <c r="F16" s="52"/>
      <c r="G16" s="52"/>
      <c r="H16" s="53"/>
      <c r="I16" s="53"/>
      <c r="J16" s="53"/>
      <c r="K16" s="5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7"/>
    </row>
    <row r="17" ht="14.6" customHeight="1">
      <c r="A17" s="17"/>
      <c r="B17" s="20"/>
      <c r="C17" s="2"/>
      <c r="D17" s="55"/>
      <c r="E17" s="55"/>
      <c r="F17" s="55"/>
      <c r="G17" s="55"/>
      <c r="H17" s="2"/>
      <c r="I17" s="2"/>
      <c r="J17" s="2"/>
      <c r="K17" s="5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7"/>
    </row>
    <row r="18" ht="14.05" customHeight="1">
      <c r="A18" s="17"/>
      <c r="B18" s="57"/>
      <c r="C18" s="58"/>
      <c r="D18" s="3"/>
      <c r="E18" s="3"/>
      <c r="F18" s="3"/>
      <c r="G18" s="3"/>
      <c r="H18" s="3"/>
      <c r="I18" s="3"/>
      <c r="J18" s="3"/>
      <c r="K18" s="2"/>
      <c r="L18" s="2"/>
      <c r="M18" s="2"/>
      <c r="N18" s="2"/>
      <c r="O18" s="2"/>
      <c r="P18" s="16"/>
      <c r="Q18" s="16"/>
      <c r="R18" s="3"/>
      <c r="S18" s="3"/>
      <c r="T18" s="3"/>
      <c r="U18" s="3"/>
      <c r="V18" s="3"/>
      <c r="W18" s="3"/>
      <c r="X18" s="3"/>
      <c r="Y18" s="17"/>
    </row>
    <row r="19" ht="15.75" customHeight="1">
      <c r="A19" s="17"/>
      <c r="B19" t="s" s="59">
        <v>41</v>
      </c>
      <c r="C19" s="60"/>
      <c r="D19" t="s" s="61">
        <v>42</v>
      </c>
      <c r="E19" s="62"/>
      <c r="F19" s="62"/>
      <c r="G19" s="63"/>
      <c r="H19" s="64">
        <v>5</v>
      </c>
      <c r="I19" s="64">
        <v>80</v>
      </c>
      <c r="J19" s="64">
        <f>I19*H19</f>
        <v>400</v>
      </c>
      <c r="K19" s="7"/>
      <c r="L19" s="2"/>
      <c r="M19" s="2"/>
      <c r="N19" s="2"/>
      <c r="O19" s="17"/>
      <c r="P19" t="s" s="59">
        <v>43</v>
      </c>
      <c r="Q19" s="60"/>
      <c r="R19" t="s" s="65">
        <v>44</v>
      </c>
      <c r="S19" s="66"/>
      <c r="T19" s="66"/>
      <c r="U19" s="66"/>
      <c r="V19" s="64">
        <v>9</v>
      </c>
      <c r="W19" s="64">
        <v>33</v>
      </c>
      <c r="X19" s="64">
        <f>W19*V19</f>
        <v>297</v>
      </c>
      <c r="Y19" s="67"/>
    </row>
    <row r="20" ht="13.55" customHeight="1">
      <c r="A20" s="17"/>
      <c r="B20" s="60"/>
      <c r="C20" s="60"/>
      <c r="D20" t="s" s="61">
        <v>45</v>
      </c>
      <c r="E20" s="62"/>
      <c r="F20" s="62"/>
      <c r="G20" s="63"/>
      <c r="H20" s="64">
        <v>1</v>
      </c>
      <c r="I20" s="64">
        <v>100</v>
      </c>
      <c r="J20" s="64">
        <f>H20*I20</f>
        <v>100</v>
      </c>
      <c r="K20" s="7"/>
      <c r="L20" s="2"/>
      <c r="M20" s="2"/>
      <c r="N20" s="2"/>
      <c r="O20" s="17"/>
      <c r="P20" s="60"/>
      <c r="Q20" s="60"/>
      <c r="R20" t="s" s="65">
        <v>46</v>
      </c>
      <c r="S20" s="66"/>
      <c r="T20" s="66"/>
      <c r="U20" s="66"/>
      <c r="V20" s="64">
        <v>1</v>
      </c>
      <c r="W20" s="64">
        <v>200</v>
      </c>
      <c r="X20" s="64">
        <f>V20*W20</f>
        <v>200</v>
      </c>
      <c r="Y20" s="67"/>
    </row>
    <row r="21" ht="13.55" customHeight="1">
      <c r="A21" s="17"/>
      <c r="B21" s="60"/>
      <c r="C21" s="60"/>
      <c r="D21" t="s" s="61">
        <v>47</v>
      </c>
      <c r="E21" s="62"/>
      <c r="F21" s="62"/>
      <c r="G21" s="63"/>
      <c r="H21" s="64">
        <v>1</v>
      </c>
      <c r="I21" s="64">
        <v>150</v>
      </c>
      <c r="J21" s="64">
        <f>I21*H21</f>
        <v>150</v>
      </c>
      <c r="K21" s="7"/>
      <c r="L21" s="2"/>
      <c r="M21" s="2"/>
      <c r="N21" s="2"/>
      <c r="O21" s="17"/>
      <c r="P21" s="60"/>
      <c r="Q21" s="60"/>
      <c r="R21" t="s" s="65">
        <v>48</v>
      </c>
      <c r="S21" s="66"/>
      <c r="T21" s="66"/>
      <c r="U21" s="66"/>
      <c r="V21" s="64">
        <v>1</v>
      </c>
      <c r="W21" s="64">
        <v>200</v>
      </c>
      <c r="X21" s="64">
        <f>W21*V21</f>
        <v>200</v>
      </c>
      <c r="Y21" s="67"/>
    </row>
    <row r="22" ht="13.55" customHeight="1">
      <c r="A22" s="17"/>
      <c r="B22" s="60"/>
      <c r="C22" s="60"/>
      <c r="D22" t="s" s="61">
        <v>49</v>
      </c>
      <c r="E22" s="62"/>
      <c r="F22" s="62"/>
      <c r="G22" s="63"/>
      <c r="H22" s="64">
        <v>1</v>
      </c>
      <c r="I22" s="64">
        <v>150</v>
      </c>
      <c r="J22" s="64">
        <f>H22*I22</f>
        <v>150</v>
      </c>
      <c r="K22" s="7"/>
      <c r="L22" s="2"/>
      <c r="M22" s="2"/>
      <c r="N22" s="2"/>
      <c r="O22" s="17"/>
      <c r="P22" s="60"/>
      <c r="Q22" s="60"/>
      <c r="R22" t="s" s="61">
        <v>50</v>
      </c>
      <c r="S22" s="62"/>
      <c r="T22" s="62"/>
      <c r="U22" s="63"/>
      <c r="V22" s="64">
        <v>1</v>
      </c>
      <c r="W22" s="64">
        <v>100</v>
      </c>
      <c r="X22" s="64">
        <f>V22*W22</f>
        <v>100</v>
      </c>
      <c r="Y22" s="67"/>
    </row>
    <row r="23" ht="14" customHeight="1">
      <c r="A23" s="17"/>
      <c r="B23" s="60"/>
      <c r="C23" s="60"/>
      <c r="D23" t="s" s="61">
        <v>51</v>
      </c>
      <c r="E23" s="62"/>
      <c r="F23" s="62"/>
      <c r="G23" s="63"/>
      <c r="H23" s="64">
        <v>1</v>
      </c>
      <c r="I23" s="64">
        <v>100</v>
      </c>
      <c r="J23" s="64">
        <f>H23*I23</f>
        <v>100</v>
      </c>
      <c r="K23" s="7"/>
      <c r="L23" s="2"/>
      <c r="M23" s="2"/>
      <c r="N23" s="2"/>
      <c r="O23" s="17"/>
      <c r="P23" s="60"/>
      <c r="Q23" s="60"/>
      <c r="R23" t="s" s="68">
        <v>52</v>
      </c>
      <c r="S23" s="69"/>
      <c r="T23" s="69"/>
      <c r="U23" s="69"/>
      <c r="V23" s="64">
        <v>8</v>
      </c>
      <c r="W23" s="64">
        <v>10</v>
      </c>
      <c r="X23" s="64">
        <f>W23*V23</f>
        <v>80</v>
      </c>
      <c r="Y23" s="67"/>
    </row>
    <row r="24" ht="14" customHeight="1">
      <c r="A24" s="17"/>
      <c r="B24" s="60"/>
      <c r="C24" s="60"/>
      <c r="D24" t="s" s="70">
        <v>52</v>
      </c>
      <c r="E24" s="71"/>
      <c r="F24" s="71"/>
      <c r="G24" s="72"/>
      <c r="H24" s="64">
        <v>0</v>
      </c>
      <c r="I24" s="64">
        <v>10</v>
      </c>
      <c r="J24" s="64">
        <f>I24*H24</f>
        <v>0</v>
      </c>
      <c r="K24" s="7"/>
      <c r="L24" s="2"/>
      <c r="M24" s="2"/>
      <c r="N24" s="2"/>
      <c r="O24" s="17"/>
      <c r="P24" s="60"/>
      <c r="Q24" s="60"/>
      <c r="R24" t="s" s="65">
        <v>53</v>
      </c>
      <c r="S24" s="66"/>
      <c r="T24" s="66"/>
      <c r="U24" s="66"/>
      <c r="V24" s="64">
        <v>1</v>
      </c>
      <c r="W24" s="64">
        <v>20</v>
      </c>
      <c r="X24" s="64">
        <f>V24*W24</f>
        <v>20</v>
      </c>
      <c r="Y24" s="67"/>
    </row>
    <row r="25" ht="14.05" customHeight="1">
      <c r="A25" s="17"/>
      <c r="B25" s="60"/>
      <c r="C25" s="60"/>
      <c r="D25" t="s" s="61">
        <v>53</v>
      </c>
      <c r="E25" s="62"/>
      <c r="F25" s="62"/>
      <c r="G25" s="63"/>
      <c r="H25" s="64">
        <v>1</v>
      </c>
      <c r="I25" s="64">
        <v>20</v>
      </c>
      <c r="J25" s="64">
        <f>H25*I25</f>
        <v>20</v>
      </c>
      <c r="K25" s="7"/>
      <c r="L25" s="74"/>
      <c r="M25" s="2"/>
      <c r="N25" s="2"/>
      <c r="O25" s="17"/>
      <c r="P25" s="60"/>
      <c r="Q25" s="60"/>
      <c r="R25" t="s" s="75">
        <v>54</v>
      </c>
      <c r="S25" s="76"/>
      <c r="T25" s="76"/>
      <c r="U25" s="76"/>
      <c r="V25" s="77">
        <v>0</v>
      </c>
      <c r="W25" s="77">
        <v>800</v>
      </c>
      <c r="X25" s="78">
        <f>W25*V25</f>
        <v>0</v>
      </c>
      <c r="Y25" s="79"/>
    </row>
    <row r="26" ht="14.55" customHeight="1">
      <c r="A26" s="17"/>
      <c r="B26" s="60"/>
      <c r="C26" s="60"/>
      <c r="D26" t="s" s="80">
        <v>54</v>
      </c>
      <c r="E26" s="81"/>
      <c r="F26" s="81"/>
      <c r="G26" s="82"/>
      <c r="H26" s="77">
        <v>0</v>
      </c>
      <c r="I26" s="77">
        <v>800</v>
      </c>
      <c r="J26" s="78">
        <f>I26*H26</f>
        <v>0</v>
      </c>
      <c r="K26" s="83"/>
      <c r="L26" s="2"/>
      <c r="M26" s="2"/>
      <c r="N26" s="2"/>
      <c r="O26" s="2"/>
      <c r="P26" s="22"/>
      <c r="Q26" s="22"/>
      <c r="R26" s="53"/>
      <c r="S26" s="53"/>
      <c r="T26" s="53"/>
      <c r="U26" s="84"/>
      <c r="V26" s="12"/>
      <c r="W26" s="12"/>
      <c r="X26" t="s" s="13">
        <v>55</v>
      </c>
      <c r="Y26" s="85">
        <f>SUM(X19:X24)</f>
        <v>897</v>
      </c>
    </row>
    <row r="27" ht="14.05" customHeight="1">
      <c r="A27" s="17"/>
      <c r="B27" s="21"/>
      <c r="C27" s="22"/>
      <c r="D27" s="53"/>
      <c r="E27" s="53"/>
      <c r="F27" s="53"/>
      <c r="G27" s="53"/>
      <c r="H27" s="53"/>
      <c r="I27" s="84"/>
      <c r="J27" t="s" s="13">
        <v>55</v>
      </c>
      <c r="K27" s="64">
        <f>SUM(J19:J25)</f>
        <v>920</v>
      </c>
      <c r="L27" s="7"/>
      <c r="M27" s="2"/>
      <c r="N27" s="2"/>
      <c r="O27" s="2"/>
      <c r="P27" s="2"/>
      <c r="Q27" s="2"/>
      <c r="R27" s="2"/>
      <c r="S27" s="2"/>
      <c r="T27" s="2"/>
      <c r="U27" s="2"/>
      <c r="V27" s="53"/>
      <c r="W27" s="53"/>
      <c r="X27" s="53"/>
      <c r="Y27" s="86"/>
    </row>
    <row r="28" ht="15.75" customHeight="1">
      <c r="A28" s="17"/>
      <c r="B28" s="24"/>
      <c r="C28" s="16"/>
      <c r="D28" s="3"/>
      <c r="E28" s="3"/>
      <c r="F28" s="3"/>
      <c r="G28" s="3"/>
      <c r="H28" s="3"/>
      <c r="I28" s="3"/>
      <c r="J28" s="49"/>
      <c r="K28" s="53"/>
      <c r="L28" s="2"/>
      <c r="M28" s="2"/>
      <c r="N28" s="2"/>
      <c r="O28" s="2"/>
      <c r="P28" s="16"/>
      <c r="Q28" s="16"/>
      <c r="R28" s="3"/>
      <c r="S28" s="3"/>
      <c r="T28" s="3"/>
      <c r="U28" s="3"/>
      <c r="V28" s="3"/>
      <c r="W28" s="3"/>
      <c r="X28" s="3"/>
      <c r="Y28" s="17"/>
    </row>
    <row r="29" ht="14.1" customHeight="1">
      <c r="A29" s="17"/>
      <c r="B29" t="s" s="59">
        <v>56</v>
      </c>
      <c r="C29" s="60"/>
      <c r="D29" t="s" s="65">
        <v>44</v>
      </c>
      <c r="E29" s="66"/>
      <c r="F29" s="66"/>
      <c r="G29" s="66"/>
      <c r="H29" s="64">
        <v>10</v>
      </c>
      <c r="I29" s="64">
        <v>25</v>
      </c>
      <c r="J29" s="64">
        <f>I29*H29</f>
        <v>250</v>
      </c>
      <c r="K29" s="7"/>
      <c r="L29" s="2"/>
      <c r="M29" s="2"/>
      <c r="N29" s="2"/>
      <c r="O29" s="17"/>
      <c r="P29" t="s" s="59">
        <v>57</v>
      </c>
      <c r="Q29" s="60"/>
      <c r="R29" t="s" s="65">
        <v>44</v>
      </c>
      <c r="S29" s="48"/>
      <c r="T29" s="49"/>
      <c r="U29" s="50"/>
      <c r="V29" s="64">
        <v>9</v>
      </c>
      <c r="W29" s="64">
        <v>25</v>
      </c>
      <c r="X29" s="64">
        <f>W29*V29</f>
        <v>225</v>
      </c>
      <c r="Y29" s="67"/>
    </row>
    <row r="30" ht="13.55" customHeight="1">
      <c r="A30" s="17"/>
      <c r="B30" s="60"/>
      <c r="C30" s="60"/>
      <c r="D30" t="s" s="65">
        <v>58</v>
      </c>
      <c r="E30" s="66"/>
      <c r="F30" s="66"/>
      <c r="G30" s="66"/>
      <c r="H30" s="64">
        <v>1</v>
      </c>
      <c r="I30" s="64">
        <v>150</v>
      </c>
      <c r="J30" s="64">
        <f>H30*I30</f>
        <v>150</v>
      </c>
      <c r="K30" s="7"/>
      <c r="L30" s="2"/>
      <c r="M30" s="2"/>
      <c r="N30" s="2"/>
      <c r="O30" s="17"/>
      <c r="P30" s="60"/>
      <c r="Q30" s="60"/>
      <c r="R30" t="s" s="65">
        <v>59</v>
      </c>
      <c r="S30" s="66"/>
      <c r="T30" s="66"/>
      <c r="U30" s="66"/>
      <c r="V30" s="64">
        <v>1</v>
      </c>
      <c r="W30" s="64">
        <v>100</v>
      </c>
      <c r="X30" s="64">
        <f>V30*W30</f>
        <v>100</v>
      </c>
      <c r="Y30" s="67"/>
    </row>
    <row r="31" ht="13.55" customHeight="1">
      <c r="A31" s="17"/>
      <c r="B31" s="60"/>
      <c r="C31" s="60"/>
      <c r="D31" t="s" s="65">
        <v>60</v>
      </c>
      <c r="E31" s="66"/>
      <c r="F31" s="66"/>
      <c r="G31" s="66"/>
      <c r="H31" s="64">
        <v>1</v>
      </c>
      <c r="I31" s="64">
        <v>100</v>
      </c>
      <c r="J31" s="64">
        <f>I31*H31</f>
        <v>100</v>
      </c>
      <c r="K31" s="7"/>
      <c r="L31" s="2"/>
      <c r="M31" s="2"/>
      <c r="N31" s="2"/>
      <c r="O31" s="17"/>
      <c r="P31" s="60"/>
      <c r="Q31" s="60"/>
      <c r="R31" t="s" s="65">
        <v>61</v>
      </c>
      <c r="S31" s="66"/>
      <c r="T31" s="66"/>
      <c r="U31" s="66"/>
      <c r="V31" s="64">
        <v>0</v>
      </c>
      <c r="W31" s="64">
        <v>250</v>
      </c>
      <c r="X31" s="64">
        <f>W31*V31</f>
        <v>0</v>
      </c>
      <c r="Y31" s="67"/>
    </row>
    <row r="32" ht="13.55" customHeight="1">
      <c r="A32" s="17"/>
      <c r="B32" s="60"/>
      <c r="C32" s="60"/>
      <c r="D32" t="s" s="61">
        <v>62</v>
      </c>
      <c r="E32" s="62"/>
      <c r="F32" s="62"/>
      <c r="G32" s="63"/>
      <c r="H32" s="64">
        <v>1</v>
      </c>
      <c r="I32" s="64">
        <v>150</v>
      </c>
      <c r="J32" s="64">
        <f>H32*I32</f>
        <v>150</v>
      </c>
      <c r="K32" s="7"/>
      <c r="L32" s="2"/>
      <c r="M32" s="2"/>
      <c r="N32" s="2"/>
      <c r="O32" s="17"/>
      <c r="P32" s="60"/>
      <c r="Q32" s="60"/>
      <c r="R32" t="s" s="61">
        <v>63</v>
      </c>
      <c r="S32" s="62"/>
      <c r="T32" s="62"/>
      <c r="U32" s="63"/>
      <c r="V32" s="64">
        <v>0</v>
      </c>
      <c r="W32" s="64">
        <v>150</v>
      </c>
      <c r="X32" s="64">
        <f>V32*W32</f>
        <v>0</v>
      </c>
      <c r="Y32" s="67"/>
    </row>
    <row r="33" ht="14" customHeight="1">
      <c r="A33" s="17"/>
      <c r="B33" s="60"/>
      <c r="C33" s="60"/>
      <c r="D33" t="s" s="61">
        <v>64</v>
      </c>
      <c r="E33" s="62"/>
      <c r="F33" s="62"/>
      <c r="G33" s="63"/>
      <c r="H33" s="64">
        <v>0</v>
      </c>
      <c r="I33" s="64">
        <v>100</v>
      </c>
      <c r="J33" s="64">
        <f>H33*I33</f>
        <v>0</v>
      </c>
      <c r="K33" s="7"/>
      <c r="L33" s="2"/>
      <c r="M33" s="2"/>
      <c r="N33" s="2"/>
      <c r="O33" s="17"/>
      <c r="P33" s="60"/>
      <c r="Q33" s="60"/>
      <c r="R33" t="s" s="68">
        <v>52</v>
      </c>
      <c r="S33" s="69"/>
      <c r="T33" s="69"/>
      <c r="U33" s="69"/>
      <c r="V33" s="64">
        <v>0</v>
      </c>
      <c r="W33" s="64">
        <v>10</v>
      </c>
      <c r="X33" s="64">
        <f>W33*V33</f>
        <v>0</v>
      </c>
      <c r="Y33" s="67"/>
    </row>
    <row r="34" ht="14" customHeight="1">
      <c r="A34" s="17"/>
      <c r="B34" s="60"/>
      <c r="C34" s="60"/>
      <c r="D34" t="s" s="68">
        <v>52</v>
      </c>
      <c r="E34" s="100"/>
      <c r="F34" s="62"/>
      <c r="G34" s="63"/>
      <c r="H34" s="64">
        <v>0</v>
      </c>
      <c r="I34" s="64">
        <v>10</v>
      </c>
      <c r="J34" s="64">
        <f>I34*H34</f>
        <v>0</v>
      </c>
      <c r="K34" s="7"/>
      <c r="L34" s="2"/>
      <c r="M34" s="2"/>
      <c r="N34" s="2"/>
      <c r="O34" s="17"/>
      <c r="P34" s="60"/>
      <c r="Q34" s="60"/>
      <c r="R34" t="s" s="65">
        <v>53</v>
      </c>
      <c r="S34" s="66"/>
      <c r="T34" s="66"/>
      <c r="U34" s="66"/>
      <c r="V34" s="64">
        <v>0</v>
      </c>
      <c r="W34" s="64">
        <v>20</v>
      </c>
      <c r="X34" s="64">
        <f>V34*W34</f>
        <v>0</v>
      </c>
      <c r="Y34" s="67"/>
    </row>
    <row r="35" ht="14.05" customHeight="1">
      <c r="A35" s="17"/>
      <c r="B35" s="60"/>
      <c r="C35" s="60"/>
      <c r="D35" t="s" s="65">
        <v>53</v>
      </c>
      <c r="E35" s="66"/>
      <c r="F35" s="66"/>
      <c r="G35" s="66"/>
      <c r="H35" s="64">
        <v>1</v>
      </c>
      <c r="I35" s="64">
        <v>20</v>
      </c>
      <c r="J35" s="64">
        <f>H35*I35</f>
        <v>20</v>
      </c>
      <c r="K35" s="7"/>
      <c r="L35" s="74"/>
      <c r="M35" s="2"/>
      <c r="N35" s="2"/>
      <c r="O35" s="17"/>
      <c r="P35" s="60"/>
      <c r="Q35" s="60"/>
      <c r="R35" t="s" s="75">
        <v>54</v>
      </c>
      <c r="S35" s="76"/>
      <c r="T35" s="76"/>
      <c r="U35" s="76"/>
      <c r="V35" s="77">
        <v>0</v>
      </c>
      <c r="W35" s="77">
        <v>800</v>
      </c>
      <c r="X35" s="78">
        <f>V35*W35</f>
        <v>0</v>
      </c>
      <c r="Y35" s="79"/>
    </row>
    <row r="36" ht="14.55" customHeight="1">
      <c r="A36" s="17"/>
      <c r="B36" s="60"/>
      <c r="C36" s="60"/>
      <c r="D36" t="s" s="75">
        <v>54</v>
      </c>
      <c r="E36" s="76"/>
      <c r="F36" s="76"/>
      <c r="G36" s="76"/>
      <c r="H36" s="77">
        <v>0</v>
      </c>
      <c r="I36" s="77">
        <v>800</v>
      </c>
      <c r="J36" s="78">
        <f>H36*I36</f>
        <v>0</v>
      </c>
      <c r="K36" s="83"/>
      <c r="L36" s="2"/>
      <c r="M36" s="2"/>
      <c r="N36" s="2"/>
      <c r="O36" s="2"/>
      <c r="P36" s="22"/>
      <c r="Q36" s="22"/>
      <c r="R36" s="53"/>
      <c r="S36" s="53"/>
      <c r="T36" s="53"/>
      <c r="U36" s="84"/>
      <c r="V36" s="12"/>
      <c r="W36" s="12"/>
      <c r="X36" t="s" s="13">
        <v>55</v>
      </c>
      <c r="Y36" s="85">
        <f>SUM(X29:X34)</f>
        <v>325</v>
      </c>
    </row>
    <row r="37" ht="15.75" customHeight="1">
      <c r="A37" s="17"/>
      <c r="B37" s="21"/>
      <c r="C37" s="22"/>
      <c r="D37" s="112"/>
      <c r="E37" s="113"/>
      <c r="F37" s="113"/>
      <c r="G37" s="114"/>
      <c r="H37" s="12"/>
      <c r="I37" s="12"/>
      <c r="J37" t="s" s="13">
        <v>55</v>
      </c>
      <c r="K37" s="64">
        <f>(J29+J30+J31+J32+J33+J34+J35)</f>
        <v>670</v>
      </c>
      <c r="L37" s="7"/>
      <c r="M37" s="2"/>
      <c r="N37" s="2"/>
      <c r="O37" s="2"/>
      <c r="P37" s="2"/>
      <c r="Q37" s="2"/>
      <c r="R37" s="2"/>
      <c r="S37" s="2"/>
      <c r="T37" s="2"/>
      <c r="U37" s="2"/>
      <c r="V37" s="53"/>
      <c r="W37" s="53"/>
      <c r="X37" s="53"/>
      <c r="Y37" s="86"/>
    </row>
    <row r="38" ht="13.55" customHeight="1">
      <c r="A38" s="17"/>
      <c r="B38" s="20"/>
      <c r="C38" s="2"/>
      <c r="D38" s="116"/>
      <c r="E38" s="117"/>
      <c r="F38" s="117"/>
      <c r="G38" s="117"/>
      <c r="H38" s="53"/>
      <c r="I38" s="53"/>
      <c r="J38" s="53"/>
      <c r="K38" s="5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7"/>
    </row>
    <row r="39" ht="14.05" customHeight="1">
      <c r="A39" s="17"/>
      <c r="B39" s="118"/>
      <c r="C39" s="119"/>
      <c r="D39" s="120"/>
      <c r="E39" s="3"/>
      <c r="F39" s="3"/>
      <c r="G39" s="3"/>
      <c r="H39" s="3"/>
      <c r="I39" s="3"/>
      <c r="J39" s="3"/>
      <c r="K39" s="2"/>
      <c r="L39" s="2"/>
      <c r="M39" s="2"/>
      <c r="N39" s="2"/>
      <c r="O39" s="2"/>
      <c r="P39" s="3"/>
      <c r="Q39" s="3"/>
      <c r="R39" s="3"/>
      <c r="S39" s="3"/>
      <c r="T39" s="3"/>
      <c r="U39" s="3"/>
      <c r="V39" s="3"/>
      <c r="W39" s="3"/>
      <c r="X39" s="3"/>
      <c r="Y39" s="17"/>
    </row>
    <row r="40" ht="14.1" customHeight="1">
      <c r="A40" s="17"/>
      <c r="B40" t="s" s="59">
        <v>65</v>
      </c>
      <c r="C40" s="60"/>
      <c r="D40" t="s" s="65">
        <v>42</v>
      </c>
      <c r="E40" s="66"/>
      <c r="F40" s="66"/>
      <c r="G40" s="66"/>
      <c r="H40" s="64">
        <v>5</v>
      </c>
      <c r="I40" s="64">
        <v>80</v>
      </c>
      <c r="J40" s="64">
        <f>I40*H40</f>
        <v>400</v>
      </c>
      <c r="K40" s="7"/>
      <c r="L40" s="2"/>
      <c r="M40" s="2"/>
      <c r="N40" s="2"/>
      <c r="O40" s="4"/>
      <c r="P40" t="s" s="121">
        <v>66</v>
      </c>
      <c r="Q40" s="122"/>
      <c r="R40" t="s" s="123">
        <v>44</v>
      </c>
      <c r="S40" s="49"/>
      <c r="T40" s="49"/>
      <c r="U40" s="50"/>
      <c r="V40" s="64">
        <v>12</v>
      </c>
      <c r="W40" s="64">
        <v>25</v>
      </c>
      <c r="X40" s="64">
        <f>W40*V40</f>
        <v>300</v>
      </c>
      <c r="Y40" s="67"/>
    </row>
    <row r="41" ht="13.55" customHeight="1">
      <c r="A41" s="17"/>
      <c r="B41" s="60"/>
      <c r="C41" s="60"/>
      <c r="D41" t="s" s="65">
        <v>67</v>
      </c>
      <c r="E41" s="66"/>
      <c r="F41" s="66"/>
      <c r="G41" s="66"/>
      <c r="H41" s="64">
        <v>1</v>
      </c>
      <c r="I41" s="64">
        <v>200</v>
      </c>
      <c r="J41" s="64">
        <f>H41*I41</f>
        <v>200</v>
      </c>
      <c r="K41" s="7"/>
      <c r="L41" s="2"/>
      <c r="M41" s="2"/>
      <c r="N41" s="2"/>
      <c r="O41" s="4"/>
      <c r="P41" s="122"/>
      <c r="Q41" s="122"/>
      <c r="R41" t="s" s="124">
        <v>68</v>
      </c>
      <c r="S41" s="66"/>
      <c r="T41" s="66"/>
      <c r="U41" s="66"/>
      <c r="V41" s="64">
        <v>1</v>
      </c>
      <c r="W41" s="64">
        <v>150</v>
      </c>
      <c r="X41" s="64">
        <f>V41*W41</f>
        <v>150</v>
      </c>
      <c r="Y41" s="67"/>
    </row>
    <row r="42" ht="13.55" customHeight="1">
      <c r="A42" s="17"/>
      <c r="B42" s="60"/>
      <c r="C42" s="60"/>
      <c r="D42" t="s" s="65">
        <v>69</v>
      </c>
      <c r="E42" s="66"/>
      <c r="F42" s="66"/>
      <c r="G42" s="66"/>
      <c r="H42" s="64">
        <v>1</v>
      </c>
      <c r="I42" s="64">
        <v>100</v>
      </c>
      <c r="J42" s="64">
        <f>I42*H42</f>
        <v>100</v>
      </c>
      <c r="K42" s="7"/>
      <c r="L42" s="2"/>
      <c r="M42" s="2"/>
      <c r="N42" s="2"/>
      <c r="O42" s="4"/>
      <c r="P42" s="122"/>
      <c r="Q42" s="122"/>
      <c r="R42" t="s" s="124">
        <v>70</v>
      </c>
      <c r="S42" s="66"/>
      <c r="T42" s="66"/>
      <c r="U42" s="66"/>
      <c r="V42" s="64">
        <v>1</v>
      </c>
      <c r="W42" s="64">
        <v>250</v>
      </c>
      <c r="X42" s="64">
        <f>W42*V42</f>
        <v>250</v>
      </c>
      <c r="Y42" s="67"/>
    </row>
    <row r="43" ht="13.55" customHeight="1">
      <c r="A43" s="17"/>
      <c r="B43" s="60"/>
      <c r="C43" s="60"/>
      <c r="D43" t="s" s="65">
        <v>71</v>
      </c>
      <c r="E43" s="66"/>
      <c r="F43" s="66"/>
      <c r="G43" s="66"/>
      <c r="H43" s="64">
        <v>1</v>
      </c>
      <c r="I43" s="64">
        <v>100</v>
      </c>
      <c r="J43" s="64">
        <f>H43*I43</f>
        <v>100</v>
      </c>
      <c r="K43" s="7"/>
      <c r="L43" s="2"/>
      <c r="M43" s="2"/>
      <c r="N43" s="2"/>
      <c r="O43" s="4"/>
      <c r="P43" s="122"/>
      <c r="Q43" s="122"/>
      <c r="R43" t="s" s="124">
        <v>72</v>
      </c>
      <c r="S43" s="66"/>
      <c r="T43" s="66"/>
      <c r="U43" s="66"/>
      <c r="V43" s="64">
        <v>1</v>
      </c>
      <c r="W43" s="64">
        <v>100</v>
      </c>
      <c r="X43" s="64">
        <f>V43*W43</f>
        <v>100</v>
      </c>
      <c r="Y43" s="67"/>
    </row>
    <row r="44" ht="14" customHeight="1">
      <c r="A44" s="17"/>
      <c r="B44" s="60"/>
      <c r="C44" s="60"/>
      <c r="D44" t="s" s="61">
        <v>73</v>
      </c>
      <c r="E44" s="62"/>
      <c r="F44" s="62"/>
      <c r="G44" s="63"/>
      <c r="H44" s="64">
        <v>1</v>
      </c>
      <c r="I44" s="64">
        <v>100</v>
      </c>
      <c r="J44" s="64">
        <f>H44*I44</f>
        <v>100</v>
      </c>
      <c r="K44" s="7"/>
      <c r="L44" s="2"/>
      <c r="M44" s="2"/>
      <c r="N44" s="2"/>
      <c r="O44" s="4"/>
      <c r="P44" s="122"/>
      <c r="Q44" s="122"/>
      <c r="R44" t="s" s="125">
        <v>52</v>
      </c>
      <c r="S44" s="69"/>
      <c r="T44" s="69"/>
      <c r="U44" s="69"/>
      <c r="V44" s="64">
        <v>8</v>
      </c>
      <c r="W44" s="64">
        <v>10</v>
      </c>
      <c r="X44" s="64">
        <f>W44*V44</f>
        <v>80</v>
      </c>
      <c r="Y44" s="67"/>
    </row>
    <row r="45" ht="14" customHeight="1">
      <c r="A45" s="17"/>
      <c r="B45" s="60"/>
      <c r="C45" s="60"/>
      <c r="D45" t="s" s="68">
        <v>52</v>
      </c>
      <c r="E45" s="69"/>
      <c r="F45" s="69"/>
      <c r="G45" s="69"/>
      <c r="H45" s="64">
        <v>4</v>
      </c>
      <c r="I45" s="64">
        <v>10</v>
      </c>
      <c r="J45" s="64">
        <f>I45*H45</f>
        <v>40</v>
      </c>
      <c r="K45" s="7"/>
      <c r="L45" s="2"/>
      <c r="M45" s="2"/>
      <c r="N45" s="2"/>
      <c r="O45" s="4"/>
      <c r="P45" s="122"/>
      <c r="Q45" s="122"/>
      <c r="R45" t="s" s="124">
        <v>53</v>
      </c>
      <c r="S45" s="66"/>
      <c r="T45" s="66"/>
      <c r="U45" s="66"/>
      <c r="V45" s="64">
        <v>1</v>
      </c>
      <c r="W45" s="64">
        <v>20</v>
      </c>
      <c r="X45" s="64">
        <f>W45*V45</f>
        <v>20</v>
      </c>
      <c r="Y45" s="67"/>
    </row>
    <row r="46" ht="13.55" customHeight="1">
      <c r="A46" s="17"/>
      <c r="B46" s="60"/>
      <c r="C46" s="60"/>
      <c r="D46" t="s" s="65">
        <v>53</v>
      </c>
      <c r="E46" s="66"/>
      <c r="F46" s="66"/>
      <c r="G46" s="66"/>
      <c r="H46" s="64">
        <v>1</v>
      </c>
      <c r="I46" s="64">
        <v>20</v>
      </c>
      <c r="J46" s="64">
        <f>I46*H46</f>
        <v>20</v>
      </c>
      <c r="K46" s="7"/>
      <c r="L46" s="2"/>
      <c r="M46" s="2"/>
      <c r="N46" s="2"/>
      <c r="O46" s="4"/>
      <c r="P46" s="122"/>
      <c r="Q46" s="122"/>
      <c r="R46" t="s" s="126">
        <v>54</v>
      </c>
      <c r="S46" s="76"/>
      <c r="T46" s="76"/>
      <c r="U46" s="76"/>
      <c r="V46" s="77">
        <v>0</v>
      </c>
      <c r="W46" s="77">
        <v>800</v>
      </c>
      <c r="X46" s="78">
        <f>W46*V46</f>
        <v>0</v>
      </c>
      <c r="Y46" s="79"/>
    </row>
    <row r="47" ht="15.75" customHeight="1">
      <c r="A47" s="17"/>
      <c r="B47" s="60"/>
      <c r="C47" s="60"/>
      <c r="D47" t="s" s="75">
        <v>54</v>
      </c>
      <c r="E47" s="76"/>
      <c r="F47" s="76"/>
      <c r="G47" s="76"/>
      <c r="H47" s="77">
        <v>0</v>
      </c>
      <c r="I47" s="77">
        <v>900</v>
      </c>
      <c r="J47" s="78">
        <f>I47*H47</f>
        <v>0</v>
      </c>
      <c r="K47" s="83"/>
      <c r="L47" s="74"/>
      <c r="M47" s="2"/>
      <c r="N47" s="2"/>
      <c r="O47" s="2"/>
      <c r="P47" s="53"/>
      <c r="Q47" s="53"/>
      <c r="R47" s="53"/>
      <c r="S47" s="53"/>
      <c r="T47" s="53"/>
      <c r="U47" s="84"/>
      <c r="V47" s="12"/>
      <c r="W47" s="12"/>
      <c r="X47" t="s" s="13">
        <v>55</v>
      </c>
      <c r="Y47" s="85">
        <f>SUM(X40:X45)</f>
        <v>900</v>
      </c>
    </row>
    <row r="48" ht="14.05" customHeight="1">
      <c r="A48" s="17"/>
      <c r="B48" s="21"/>
      <c r="C48" s="22"/>
      <c r="D48" s="53"/>
      <c r="E48" s="53"/>
      <c r="F48" s="53"/>
      <c r="G48" s="84"/>
      <c r="H48" s="12"/>
      <c r="I48" s="12"/>
      <c r="J48" t="s" s="13">
        <v>55</v>
      </c>
      <c r="K48" s="64">
        <f>SUM(J40:J46)</f>
        <v>960</v>
      </c>
      <c r="L48" s="7"/>
      <c r="M48" s="2"/>
      <c r="N48" s="2"/>
      <c r="O48" s="2"/>
      <c r="P48" s="2"/>
      <c r="Q48" s="2"/>
      <c r="R48" s="2"/>
      <c r="S48" s="2"/>
      <c r="T48" s="2"/>
      <c r="U48" s="2"/>
      <c r="V48" s="53"/>
      <c r="W48" s="53"/>
      <c r="X48" s="53"/>
      <c r="Y48" s="86"/>
    </row>
    <row r="49" ht="13.55" customHeight="1">
      <c r="A49" s="17"/>
      <c r="B49" s="20"/>
      <c r="C49" s="2"/>
      <c r="D49" s="2"/>
      <c r="E49" s="2"/>
      <c r="F49" s="2"/>
      <c r="G49" s="2"/>
      <c r="H49" s="53"/>
      <c r="I49" s="53"/>
      <c r="J49" s="53"/>
      <c r="K49" s="53"/>
      <c r="L49" s="2"/>
      <c r="M49" s="2"/>
      <c r="N49" s="2"/>
      <c r="O49" s="2"/>
      <c r="P49" s="2"/>
      <c r="Q49" s="2"/>
      <c r="R49" s="116"/>
      <c r="S49" s="116"/>
      <c r="T49" s="116"/>
      <c r="U49" s="116"/>
      <c r="V49" s="2"/>
      <c r="W49" s="2"/>
      <c r="X49" s="2"/>
      <c r="Y49" s="17"/>
    </row>
    <row r="50" ht="13.55" customHeight="1">
      <c r="A50" s="17"/>
      <c r="B50" s="2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16"/>
      <c r="S50" s="116"/>
      <c r="T50" s="116"/>
      <c r="U50" s="116"/>
      <c r="V50" s="2"/>
      <c r="W50" s="2"/>
      <c r="X50" s="2"/>
      <c r="Y50" s="17"/>
    </row>
    <row r="51" ht="14.05" customHeight="1">
      <c r="A51" s="17"/>
      <c r="B51" s="24"/>
      <c r="C51" s="16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16"/>
      <c r="Q51" s="16"/>
      <c r="R51" s="3"/>
      <c r="S51" s="3"/>
      <c r="T51" s="3"/>
      <c r="U51" s="3"/>
      <c r="V51" s="3"/>
      <c r="W51" s="3"/>
      <c r="X51" s="3"/>
      <c r="Y51" s="17"/>
    </row>
    <row r="52" ht="14.1" customHeight="1">
      <c r="A52" s="17"/>
      <c r="B52" t="s" s="59">
        <v>74</v>
      </c>
      <c r="C52" s="60"/>
      <c r="D52" t="s" s="65">
        <v>44</v>
      </c>
      <c r="E52" s="66"/>
      <c r="F52" s="66"/>
      <c r="G52" s="66"/>
      <c r="H52" s="64">
        <v>12</v>
      </c>
      <c r="I52" s="64">
        <v>25</v>
      </c>
      <c r="J52" s="64">
        <f>I52*H52</f>
        <v>300</v>
      </c>
      <c r="K52" s="7"/>
      <c r="L52" s="2"/>
      <c r="M52" s="2"/>
      <c r="N52" s="2"/>
      <c r="O52" s="17"/>
      <c r="P52" t="s" s="59">
        <v>75</v>
      </c>
      <c r="Q52" s="60"/>
      <c r="R52" t="s" s="65">
        <v>44</v>
      </c>
      <c r="S52" s="66"/>
      <c r="T52" s="66"/>
      <c r="U52" s="66"/>
      <c r="V52" s="64">
        <v>5</v>
      </c>
      <c r="W52" s="64">
        <v>80</v>
      </c>
      <c r="X52" s="64">
        <f>W52*V52</f>
        <v>400</v>
      </c>
      <c r="Y52" s="67"/>
    </row>
    <row r="53" ht="13.55" customHeight="1">
      <c r="A53" s="17"/>
      <c r="B53" s="60"/>
      <c r="C53" s="60"/>
      <c r="D53" t="s" s="65">
        <v>76</v>
      </c>
      <c r="E53" s="66"/>
      <c r="F53" s="66"/>
      <c r="G53" s="66"/>
      <c r="H53" s="64">
        <v>1</v>
      </c>
      <c r="I53" s="64">
        <v>100</v>
      </c>
      <c r="J53" s="64">
        <f>H53*I53</f>
        <v>100</v>
      </c>
      <c r="K53" s="7"/>
      <c r="L53" s="2"/>
      <c r="M53" s="2"/>
      <c r="N53" s="2"/>
      <c r="O53" s="17"/>
      <c r="P53" s="60"/>
      <c r="Q53" s="60"/>
      <c r="R53" t="s" s="65">
        <v>77</v>
      </c>
      <c r="S53" s="66"/>
      <c r="T53" s="66"/>
      <c r="U53" s="66"/>
      <c r="V53" s="64">
        <v>0.5</v>
      </c>
      <c r="W53" s="64">
        <v>150</v>
      </c>
      <c r="X53" s="64">
        <f>V53*W53</f>
        <v>75</v>
      </c>
      <c r="Y53" s="67"/>
    </row>
    <row r="54" ht="13.55" customHeight="1">
      <c r="A54" s="17"/>
      <c r="B54" s="60"/>
      <c r="C54" s="60"/>
      <c r="D54" t="s" s="65">
        <v>78</v>
      </c>
      <c r="E54" s="66"/>
      <c r="F54" s="66"/>
      <c r="G54" s="66"/>
      <c r="H54" s="64">
        <v>1</v>
      </c>
      <c r="I54" s="64">
        <v>100</v>
      </c>
      <c r="J54" s="64">
        <f>I54*H54</f>
        <v>100</v>
      </c>
      <c r="K54" s="7"/>
      <c r="L54" s="2"/>
      <c r="M54" s="2"/>
      <c r="N54" s="2"/>
      <c r="O54" s="17"/>
      <c r="P54" s="60"/>
      <c r="Q54" s="60"/>
      <c r="R54" t="s" s="65">
        <v>79</v>
      </c>
      <c r="S54" s="66"/>
      <c r="T54" s="66"/>
      <c r="U54" s="66"/>
      <c r="V54" s="64">
        <v>0</v>
      </c>
      <c r="W54" s="64">
        <v>250</v>
      </c>
      <c r="X54" s="64">
        <f>W54*V54</f>
        <v>0</v>
      </c>
      <c r="Y54" s="67"/>
    </row>
    <row r="55" ht="13.55" customHeight="1">
      <c r="A55" s="17"/>
      <c r="B55" s="60"/>
      <c r="C55" s="60"/>
      <c r="D55" t="s" s="65">
        <v>80</v>
      </c>
      <c r="E55" s="66"/>
      <c r="F55" s="66"/>
      <c r="G55" s="66"/>
      <c r="H55" s="64">
        <v>1</v>
      </c>
      <c r="I55" s="64">
        <v>100</v>
      </c>
      <c r="J55" s="64">
        <f>H55*I55</f>
        <v>100</v>
      </c>
      <c r="K55" s="7"/>
      <c r="L55" s="2"/>
      <c r="M55" s="2"/>
      <c r="N55" s="2"/>
      <c r="O55" s="17"/>
      <c r="P55" s="60"/>
      <c r="Q55" s="60"/>
      <c r="R55" t="s" s="65">
        <v>81</v>
      </c>
      <c r="S55" s="66"/>
      <c r="T55" s="66"/>
      <c r="U55" s="66"/>
      <c r="V55" s="64">
        <v>1</v>
      </c>
      <c r="W55" s="64">
        <v>100</v>
      </c>
      <c r="X55" s="64">
        <f>W55*V55</f>
        <v>100</v>
      </c>
      <c r="Y55" s="67"/>
    </row>
    <row r="56" ht="15.75" customHeight="1">
      <c r="A56" s="17"/>
      <c r="B56" s="60"/>
      <c r="C56" s="60"/>
      <c r="D56" t="s" s="65">
        <v>82</v>
      </c>
      <c r="E56" s="66"/>
      <c r="F56" s="66"/>
      <c r="G56" s="66"/>
      <c r="H56" s="64">
        <v>1</v>
      </c>
      <c r="I56" s="64">
        <v>200</v>
      </c>
      <c r="J56" s="64">
        <f>H56*I56</f>
        <v>200</v>
      </c>
      <c r="K56" s="7"/>
      <c r="L56" s="2"/>
      <c r="M56" s="2"/>
      <c r="N56" s="2"/>
      <c r="O56" s="17"/>
      <c r="P56" s="60"/>
      <c r="Q56" s="60"/>
      <c r="R56" t="s" s="65">
        <v>83</v>
      </c>
      <c r="S56" s="66"/>
      <c r="T56" s="66"/>
      <c r="U56" s="66"/>
      <c r="V56" s="64">
        <v>1</v>
      </c>
      <c r="W56" s="64">
        <v>100</v>
      </c>
      <c r="X56" s="64">
        <f>W56*V56</f>
        <v>100</v>
      </c>
      <c r="Y56" s="67"/>
    </row>
    <row r="57" ht="14" customHeight="1">
      <c r="A57" s="17"/>
      <c r="B57" s="60"/>
      <c r="C57" s="60"/>
      <c r="D57" t="s" s="127">
        <v>52</v>
      </c>
      <c r="E57" s="128"/>
      <c r="F57" s="128"/>
      <c r="G57" s="128"/>
      <c r="H57" s="64">
        <v>8</v>
      </c>
      <c r="I57" s="64">
        <v>10</v>
      </c>
      <c r="J57" s="64">
        <f>I57*H57</f>
        <v>80</v>
      </c>
      <c r="K57" s="7"/>
      <c r="L57" s="2"/>
      <c r="M57" s="2"/>
      <c r="N57" s="2"/>
      <c r="O57" s="17"/>
      <c r="P57" s="60"/>
      <c r="Q57" s="60"/>
      <c r="R57" t="s" s="68">
        <v>52</v>
      </c>
      <c r="S57" s="69"/>
      <c r="T57" s="69"/>
      <c r="U57" s="69"/>
      <c r="V57" s="64">
        <v>0</v>
      </c>
      <c r="W57" s="64">
        <v>10</v>
      </c>
      <c r="X57" s="64">
        <f>W57*V57</f>
        <v>0</v>
      </c>
      <c r="Y57" s="67"/>
    </row>
    <row r="58" ht="13.55" customHeight="1">
      <c r="A58" s="17"/>
      <c r="B58" s="60"/>
      <c r="C58" s="60"/>
      <c r="D58" t="s" s="65">
        <v>53</v>
      </c>
      <c r="E58" s="66"/>
      <c r="F58" s="66"/>
      <c r="G58" s="66"/>
      <c r="H58" s="64">
        <v>1</v>
      </c>
      <c r="I58" s="64">
        <v>20</v>
      </c>
      <c r="J58" s="64">
        <f>H58*I58</f>
        <v>20</v>
      </c>
      <c r="K58" s="7"/>
      <c r="L58" s="74"/>
      <c r="M58" s="2"/>
      <c r="N58" s="2"/>
      <c r="O58" s="17"/>
      <c r="P58" s="60"/>
      <c r="Q58" s="60"/>
      <c r="R58" t="s" s="65">
        <v>53</v>
      </c>
      <c r="S58" s="66"/>
      <c r="T58" s="66"/>
      <c r="U58" s="66"/>
      <c r="V58" s="64">
        <v>1</v>
      </c>
      <c r="W58" s="64">
        <v>20</v>
      </c>
      <c r="X58" s="64">
        <f>V58*W58</f>
        <v>20</v>
      </c>
      <c r="Y58" s="67"/>
    </row>
    <row r="59" ht="14.05" customHeight="1">
      <c r="A59" s="17"/>
      <c r="B59" s="60"/>
      <c r="C59" s="60"/>
      <c r="D59" t="s" s="75">
        <v>54</v>
      </c>
      <c r="E59" s="76"/>
      <c r="F59" s="76"/>
      <c r="G59" s="76"/>
      <c r="H59" s="77">
        <v>0</v>
      </c>
      <c r="I59" s="77">
        <v>800</v>
      </c>
      <c r="J59" s="78">
        <f>I59*H59</f>
        <v>0</v>
      </c>
      <c r="K59" s="83"/>
      <c r="L59" s="2"/>
      <c r="M59" s="2"/>
      <c r="N59" s="2"/>
      <c r="O59" s="17"/>
      <c r="P59" s="60"/>
      <c r="Q59" s="60"/>
      <c r="R59" t="s" s="75">
        <v>54</v>
      </c>
      <c r="S59" s="76"/>
      <c r="T59" s="76"/>
      <c r="U59" s="76"/>
      <c r="V59" s="77">
        <v>0</v>
      </c>
      <c r="W59" s="77">
        <v>900</v>
      </c>
      <c r="X59" s="78">
        <f>W59*V59</f>
        <v>0</v>
      </c>
      <c r="Y59" s="79"/>
    </row>
    <row r="60" ht="14.05" customHeight="1">
      <c r="A60" s="17"/>
      <c r="B60" s="21"/>
      <c r="C60" s="22"/>
      <c r="D60" s="112"/>
      <c r="E60" s="112"/>
      <c r="F60" s="112"/>
      <c r="G60" s="129"/>
      <c r="H60" s="12"/>
      <c r="I60" s="12"/>
      <c r="J60" t="s" s="13">
        <v>55</v>
      </c>
      <c r="K60" s="64">
        <f>SUM(J52:J58)</f>
        <v>900</v>
      </c>
      <c r="L60" s="7"/>
      <c r="M60" s="2"/>
      <c r="N60" s="2"/>
      <c r="O60" s="2"/>
      <c r="P60" s="22"/>
      <c r="Q60" s="22"/>
      <c r="R60" s="53"/>
      <c r="S60" s="53"/>
      <c r="T60" s="53"/>
      <c r="U60" s="84"/>
      <c r="V60" s="12"/>
      <c r="W60" s="12"/>
      <c r="X60" t="s" s="13">
        <v>55</v>
      </c>
      <c r="Y60" s="85">
        <f>SUM(X52:X58)</f>
        <v>695</v>
      </c>
    </row>
    <row r="61" ht="13.55" customHeight="1">
      <c r="A61" s="17"/>
      <c r="B61" s="20"/>
      <c r="C61" s="2"/>
      <c r="D61" s="116"/>
      <c r="E61" s="116"/>
      <c r="F61" s="116"/>
      <c r="G61" s="203"/>
      <c r="H61" s="204"/>
      <c r="I61" s="204"/>
      <c r="J61" s="204"/>
      <c r="K61" s="53"/>
      <c r="L61" s="2"/>
      <c r="M61" s="2"/>
      <c r="N61" s="2"/>
      <c r="O61" s="2"/>
      <c r="P61" s="2"/>
      <c r="Q61" s="2"/>
      <c r="R61" s="2"/>
      <c r="S61" s="2"/>
      <c r="T61" s="2"/>
      <c r="U61" s="2"/>
      <c r="V61" s="53"/>
      <c r="W61" s="53"/>
      <c r="X61" s="53"/>
      <c r="Y61" s="86"/>
    </row>
    <row r="62" ht="14.05" customHeight="1">
      <c r="A62" s="17"/>
      <c r="B62" s="130"/>
      <c r="C62" s="3"/>
      <c r="D62" s="3"/>
      <c r="E62" s="3"/>
      <c r="F62" s="205"/>
      <c r="G62" t="s" s="206">
        <v>94</v>
      </c>
      <c r="H62" s="207">
        <v>1</v>
      </c>
      <c r="I62" s="207">
        <v>-50</v>
      </c>
      <c r="J62" s="208">
        <f>I62*H62</f>
        <v>-50</v>
      </c>
      <c r="K62" s="209"/>
      <c r="L62" s="2"/>
      <c r="M62" s="2"/>
      <c r="N62" s="2"/>
      <c r="O62" s="2"/>
      <c r="P62" s="16"/>
      <c r="Q62" s="16"/>
      <c r="R62" s="131"/>
      <c r="S62" s="131"/>
      <c r="T62" s="131"/>
      <c r="U62" s="131"/>
      <c r="V62" s="3"/>
      <c r="W62" s="3"/>
      <c r="X62" s="3"/>
      <c r="Y62" s="17"/>
    </row>
    <row r="63" ht="14.1" customHeight="1">
      <c r="A63" s="17"/>
      <c r="B63" t="s" s="132">
        <v>84</v>
      </c>
      <c r="C63" s="133"/>
      <c r="D63" t="s" s="124">
        <v>44</v>
      </c>
      <c r="E63" s="66"/>
      <c r="F63" s="66"/>
      <c r="G63" s="66"/>
      <c r="H63" s="64">
        <v>6</v>
      </c>
      <c r="I63" s="64">
        <v>25</v>
      </c>
      <c r="J63" s="64">
        <f>I63*H63</f>
        <v>150</v>
      </c>
      <c r="K63" s="7"/>
      <c r="L63" s="2"/>
      <c r="M63" s="2"/>
      <c r="N63" s="2"/>
      <c r="O63" s="17"/>
      <c r="P63" t="s" s="59">
        <v>85</v>
      </c>
      <c r="Q63" s="60"/>
      <c r="R63" t="s" s="65">
        <v>44</v>
      </c>
      <c r="S63" s="66"/>
      <c r="T63" s="66"/>
      <c r="U63" s="66"/>
      <c r="V63" s="64">
        <v>5</v>
      </c>
      <c r="W63" s="64">
        <v>80</v>
      </c>
      <c r="X63" s="64">
        <f>W63*V63</f>
        <v>400</v>
      </c>
      <c r="Y63" s="67"/>
    </row>
    <row r="64" ht="13.55" customHeight="1">
      <c r="A64" s="17"/>
      <c r="B64" s="134"/>
      <c r="C64" s="133"/>
      <c r="D64" t="s" s="124">
        <v>86</v>
      </c>
      <c r="E64" s="66"/>
      <c r="F64" s="66"/>
      <c r="G64" s="66"/>
      <c r="H64" s="64">
        <v>0</v>
      </c>
      <c r="I64" s="64">
        <v>300</v>
      </c>
      <c r="J64" s="64">
        <f>H64*I64</f>
        <v>0</v>
      </c>
      <c r="K64" s="7"/>
      <c r="L64" s="2"/>
      <c r="M64" s="2"/>
      <c r="N64" s="2"/>
      <c r="O64" s="17"/>
      <c r="P64" s="60"/>
      <c r="Q64" s="60"/>
      <c r="R64" t="s" s="65">
        <v>87</v>
      </c>
      <c r="S64" s="66"/>
      <c r="T64" s="66"/>
      <c r="U64" s="66"/>
      <c r="V64" s="64">
        <v>1</v>
      </c>
      <c r="W64" s="64">
        <v>150</v>
      </c>
      <c r="X64" s="64">
        <f>V64*W64</f>
        <v>150</v>
      </c>
      <c r="Y64" s="67"/>
    </row>
    <row r="65" ht="13.55" customHeight="1">
      <c r="A65" s="17"/>
      <c r="B65" s="134"/>
      <c r="C65" s="133"/>
      <c r="D65" t="s" s="124">
        <v>88</v>
      </c>
      <c r="E65" s="66"/>
      <c r="F65" s="66"/>
      <c r="G65" s="66"/>
      <c r="H65" s="64">
        <v>0</v>
      </c>
      <c r="I65" s="64">
        <v>100</v>
      </c>
      <c r="J65" s="64">
        <f>I65*H65</f>
        <v>0</v>
      </c>
      <c r="K65" s="7"/>
      <c r="L65" s="2"/>
      <c r="M65" s="2"/>
      <c r="N65" s="2"/>
      <c r="O65" s="17"/>
      <c r="P65" s="60"/>
      <c r="Q65" s="60"/>
      <c r="R65" t="s" s="65">
        <v>89</v>
      </c>
      <c r="S65" s="66"/>
      <c r="T65" s="66"/>
      <c r="U65" s="66"/>
      <c r="V65" s="64">
        <v>1</v>
      </c>
      <c r="W65" s="64">
        <v>100</v>
      </c>
      <c r="X65" s="64">
        <f>W65*V65</f>
        <v>100</v>
      </c>
      <c r="Y65" s="67"/>
    </row>
    <row r="66" ht="15.75" customHeight="1">
      <c r="A66" s="17"/>
      <c r="B66" s="134"/>
      <c r="C66" s="133"/>
      <c r="D66" t="s" s="123">
        <v>90</v>
      </c>
      <c r="E66" s="49"/>
      <c r="F66" s="49"/>
      <c r="G66" s="50"/>
      <c r="H66" s="64">
        <v>0</v>
      </c>
      <c r="I66" s="64">
        <v>100</v>
      </c>
      <c r="J66" s="64">
        <f>H66*I66</f>
        <v>0</v>
      </c>
      <c r="K66" s="7"/>
      <c r="L66" s="2"/>
      <c r="M66" s="2"/>
      <c r="N66" s="2"/>
      <c r="O66" s="17"/>
      <c r="P66" s="60"/>
      <c r="Q66" s="60"/>
      <c r="R66" t="s" s="65">
        <v>91</v>
      </c>
      <c r="S66" s="66"/>
      <c r="T66" s="66"/>
      <c r="U66" s="66"/>
      <c r="V66" s="64">
        <v>1</v>
      </c>
      <c r="W66" s="64">
        <v>50</v>
      </c>
      <c r="X66" s="64">
        <f>V66*W66</f>
        <v>50</v>
      </c>
      <c r="Y66" s="67"/>
    </row>
    <row r="67" ht="14" customHeight="1">
      <c r="A67" s="17"/>
      <c r="B67" s="134"/>
      <c r="C67" s="133"/>
      <c r="D67" t="s" s="125">
        <v>52</v>
      </c>
      <c r="E67" s="69"/>
      <c r="F67" s="69"/>
      <c r="G67" s="69"/>
      <c r="H67" s="64">
        <v>0</v>
      </c>
      <c r="I67" s="64">
        <v>10</v>
      </c>
      <c r="J67" s="64">
        <f>I67*H67</f>
        <v>0</v>
      </c>
      <c r="K67" s="7"/>
      <c r="L67" s="2"/>
      <c r="M67" s="2"/>
      <c r="N67" s="2"/>
      <c r="O67" s="17"/>
      <c r="P67" s="60"/>
      <c r="Q67" s="60"/>
      <c r="R67" t="s" s="65">
        <v>92</v>
      </c>
      <c r="S67" s="66"/>
      <c r="T67" s="66"/>
      <c r="U67" s="66"/>
      <c r="V67" s="64">
        <v>1</v>
      </c>
      <c r="W67" s="64">
        <v>100</v>
      </c>
      <c r="X67" s="64">
        <f>W67*V67</f>
        <v>100</v>
      </c>
      <c r="Y67" s="67"/>
    </row>
    <row r="68" ht="13.55" customHeight="1">
      <c r="A68" s="17"/>
      <c r="B68" s="134"/>
      <c r="C68" s="133"/>
      <c r="D68" t="s" s="124">
        <v>53</v>
      </c>
      <c r="E68" s="66"/>
      <c r="F68" s="66"/>
      <c r="G68" s="66"/>
      <c r="H68" s="64">
        <v>0</v>
      </c>
      <c r="I68" s="64">
        <v>20</v>
      </c>
      <c r="J68" s="64">
        <f>I68*H68</f>
        <v>0</v>
      </c>
      <c r="K68" s="7"/>
      <c r="L68" s="2"/>
      <c r="M68" s="2"/>
      <c r="N68" s="2"/>
      <c r="O68" s="17"/>
      <c r="P68" s="60"/>
      <c r="Q68" s="60"/>
      <c r="R68" t="s" s="65">
        <v>93</v>
      </c>
      <c r="S68" s="66"/>
      <c r="T68" s="66"/>
      <c r="U68" s="66"/>
      <c r="V68" s="64">
        <v>1</v>
      </c>
      <c r="W68" s="64">
        <v>100</v>
      </c>
      <c r="X68" s="64">
        <f>W68*V68</f>
        <v>100</v>
      </c>
      <c r="Y68" s="67"/>
    </row>
    <row r="69" ht="14" customHeight="1">
      <c r="A69" s="17"/>
      <c r="B69" s="134"/>
      <c r="C69" s="133"/>
      <c r="D69" t="s" s="126">
        <v>54</v>
      </c>
      <c r="E69" s="76"/>
      <c r="F69" s="76"/>
      <c r="G69" s="76"/>
      <c r="H69" s="77">
        <v>0</v>
      </c>
      <c r="I69" s="77">
        <v>800</v>
      </c>
      <c r="J69" s="78">
        <f>I69*H69</f>
        <v>0</v>
      </c>
      <c r="K69" s="83"/>
      <c r="L69" s="2"/>
      <c r="M69" s="2"/>
      <c r="N69" s="2"/>
      <c r="O69" s="17"/>
      <c r="P69" s="60"/>
      <c r="Q69" s="60"/>
      <c r="R69" t="s" s="68">
        <v>52</v>
      </c>
      <c r="S69" s="69"/>
      <c r="T69" s="69"/>
      <c r="U69" s="69"/>
      <c r="V69" s="64">
        <v>7</v>
      </c>
      <c r="W69" s="64">
        <v>10</v>
      </c>
      <c r="X69" s="64">
        <f>W69*V69</f>
        <v>70</v>
      </c>
      <c r="Y69" s="67"/>
    </row>
    <row r="70" ht="13.55" customHeight="1">
      <c r="A70" s="17"/>
      <c r="B70" s="135"/>
      <c r="C70" s="53"/>
      <c r="D70" s="53"/>
      <c r="E70" s="53"/>
      <c r="F70" s="53"/>
      <c r="G70" s="84"/>
      <c r="H70" s="12"/>
      <c r="I70" s="12"/>
      <c r="J70" t="s" s="13">
        <v>55</v>
      </c>
      <c r="K70" s="64">
        <f>SUM(J62:J68)</f>
        <v>100</v>
      </c>
      <c r="L70" s="136"/>
      <c r="M70" s="2"/>
      <c r="N70" s="2"/>
      <c r="O70" s="17"/>
      <c r="P70" s="60"/>
      <c r="Q70" s="60"/>
      <c r="R70" t="s" s="65">
        <v>53</v>
      </c>
      <c r="S70" s="66"/>
      <c r="T70" s="66"/>
      <c r="U70" s="66"/>
      <c r="V70" s="64">
        <v>1</v>
      </c>
      <c r="W70" s="64">
        <v>20</v>
      </c>
      <c r="X70" s="64">
        <f>W70*V70</f>
        <v>20</v>
      </c>
      <c r="Y70" s="67"/>
    </row>
    <row r="71" ht="14.05" customHeight="1">
      <c r="A71" s="17"/>
      <c r="B71" s="20"/>
      <c r="C71" s="2"/>
      <c r="D71" s="2"/>
      <c r="E71" s="2"/>
      <c r="F71" s="2"/>
      <c r="G71" s="2"/>
      <c r="H71" s="53"/>
      <c r="I71" s="53"/>
      <c r="J71" s="53"/>
      <c r="K71" s="53"/>
      <c r="L71" s="74"/>
      <c r="M71" s="2"/>
      <c r="N71" s="2"/>
      <c r="O71" s="17"/>
      <c r="P71" s="60"/>
      <c r="Q71" s="60"/>
      <c r="R71" t="s" s="75">
        <v>54</v>
      </c>
      <c r="S71" s="76"/>
      <c r="T71" s="76"/>
      <c r="U71" s="76"/>
      <c r="V71" s="77">
        <v>0</v>
      </c>
      <c r="W71" s="77">
        <v>900</v>
      </c>
      <c r="X71" s="78">
        <f>W71*V71</f>
        <v>0</v>
      </c>
      <c r="Y71" s="79"/>
    </row>
    <row r="72" ht="14.05" customHeight="1">
      <c r="A72" s="17"/>
      <c r="B72" s="20"/>
      <c r="C72" s="2"/>
      <c r="D72" s="2"/>
      <c r="E72" s="2"/>
      <c r="F72" s="2"/>
      <c r="G72" s="2"/>
      <c r="H72" s="2"/>
      <c r="I72" s="2"/>
      <c r="J72" s="2"/>
      <c r="K72" s="2"/>
      <c r="L72" s="74"/>
      <c r="M72" s="2"/>
      <c r="N72" s="2"/>
      <c r="O72" s="2"/>
      <c r="P72" s="22"/>
      <c r="Q72" s="22"/>
      <c r="R72" s="53"/>
      <c r="S72" s="53"/>
      <c r="T72" s="53"/>
      <c r="U72" s="84"/>
      <c r="V72" s="12"/>
      <c r="W72" s="12"/>
      <c r="X72" t="s" s="13">
        <v>55</v>
      </c>
      <c r="Y72" s="85">
        <f>SUM(X63:X70)</f>
        <v>990</v>
      </c>
    </row>
    <row r="73" ht="15" customHeight="1">
      <c r="A73" s="17"/>
      <c r="B73" s="2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53"/>
      <c r="W73" s="53"/>
      <c r="X73" s="53"/>
      <c r="Y73" s="86"/>
    </row>
    <row r="74" ht="15.75" customHeight="1">
      <c r="A74" s="17"/>
      <c r="B74" s="24"/>
      <c r="C74" s="16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16"/>
      <c r="Q74" s="16"/>
      <c r="R74" s="3"/>
      <c r="S74" s="3"/>
      <c r="T74" s="3"/>
      <c r="U74" s="3"/>
      <c r="V74" s="3"/>
      <c r="W74" s="3"/>
      <c r="X74" s="3"/>
      <c r="Y74" s="17"/>
    </row>
    <row r="75" ht="14.1" customHeight="1">
      <c r="A75" s="17"/>
      <c r="B75" t="s" s="59">
        <v>95</v>
      </c>
      <c r="C75" s="60"/>
      <c r="D75" t="s" s="65">
        <v>44</v>
      </c>
      <c r="E75" s="66"/>
      <c r="F75" s="66"/>
      <c r="G75" s="66"/>
      <c r="H75" s="64">
        <v>5</v>
      </c>
      <c r="I75" s="64">
        <v>80</v>
      </c>
      <c r="J75" s="64">
        <f>I75*H75</f>
        <v>400</v>
      </c>
      <c r="K75" s="7"/>
      <c r="L75" s="2"/>
      <c r="M75" s="2"/>
      <c r="N75" s="2"/>
      <c r="O75" s="17"/>
      <c r="P75" t="s" s="59">
        <v>96</v>
      </c>
      <c r="Q75" s="60"/>
      <c r="R75" t="s" s="65">
        <v>44</v>
      </c>
      <c r="S75" s="66"/>
      <c r="T75" s="66"/>
      <c r="U75" s="66"/>
      <c r="V75" s="64">
        <v>5</v>
      </c>
      <c r="W75" s="64">
        <v>80</v>
      </c>
      <c r="X75" s="64">
        <f>W75*V75</f>
        <v>400</v>
      </c>
      <c r="Y75" s="67"/>
    </row>
    <row r="76" ht="13.55" customHeight="1">
      <c r="A76" s="17"/>
      <c r="B76" s="60"/>
      <c r="C76" s="60"/>
      <c r="D76" t="s" s="65">
        <v>97</v>
      </c>
      <c r="E76" s="66"/>
      <c r="F76" s="66"/>
      <c r="G76" s="66"/>
      <c r="H76" s="64">
        <v>1</v>
      </c>
      <c r="I76" s="64">
        <v>150</v>
      </c>
      <c r="J76" s="64">
        <f>H76*I76</f>
        <v>150</v>
      </c>
      <c r="K76" s="7"/>
      <c r="L76" s="2"/>
      <c r="M76" s="2"/>
      <c r="N76" s="2"/>
      <c r="O76" s="17"/>
      <c r="P76" s="60"/>
      <c r="Q76" s="60"/>
      <c r="R76" t="s" s="65">
        <v>98</v>
      </c>
      <c r="S76" s="66"/>
      <c r="T76" s="66"/>
      <c r="U76" s="66"/>
      <c r="V76" s="64">
        <v>1</v>
      </c>
      <c r="W76" s="64">
        <v>250</v>
      </c>
      <c r="X76" s="64">
        <f>V76*W76</f>
        <v>250</v>
      </c>
      <c r="Y76" s="67"/>
    </row>
    <row r="77" ht="13.55" customHeight="1">
      <c r="A77" s="17"/>
      <c r="B77" s="60"/>
      <c r="C77" s="60"/>
      <c r="D77" t="s" s="65">
        <v>99</v>
      </c>
      <c r="E77" s="66"/>
      <c r="F77" s="66"/>
      <c r="G77" s="66"/>
      <c r="H77" s="64">
        <v>0</v>
      </c>
      <c r="I77" s="64">
        <v>250</v>
      </c>
      <c r="J77" s="64">
        <f>I77*H77</f>
        <v>0</v>
      </c>
      <c r="K77" s="7"/>
      <c r="L77" s="2"/>
      <c r="M77" s="2"/>
      <c r="N77" s="2"/>
      <c r="O77" s="17"/>
      <c r="P77" s="60"/>
      <c r="Q77" s="60"/>
      <c r="R77" t="s" s="65">
        <v>100</v>
      </c>
      <c r="S77" s="66"/>
      <c r="T77" s="66"/>
      <c r="U77" s="66"/>
      <c r="V77" s="64">
        <v>1</v>
      </c>
      <c r="W77" s="64">
        <v>150</v>
      </c>
      <c r="X77" s="64">
        <f>W77*V77</f>
        <v>150</v>
      </c>
      <c r="Y77" s="67"/>
    </row>
    <row r="78" ht="13.55" customHeight="1">
      <c r="A78" s="17"/>
      <c r="B78" s="60"/>
      <c r="C78" s="60"/>
      <c r="D78" t="s" s="65">
        <v>101</v>
      </c>
      <c r="E78" s="66"/>
      <c r="F78" s="66"/>
      <c r="G78" s="66"/>
      <c r="H78" s="64">
        <v>0</v>
      </c>
      <c r="I78" s="64">
        <v>100</v>
      </c>
      <c r="J78" s="64">
        <f>H78*I78</f>
        <v>0</v>
      </c>
      <c r="K78" s="7"/>
      <c r="L78" s="2"/>
      <c r="M78" s="2"/>
      <c r="N78" s="2"/>
      <c r="O78" s="17"/>
      <c r="P78" s="60"/>
      <c r="Q78" s="60"/>
      <c r="R78" t="s" s="65">
        <v>102</v>
      </c>
      <c r="S78" s="66"/>
      <c r="T78" s="66"/>
      <c r="U78" s="66"/>
      <c r="V78" s="64">
        <v>1</v>
      </c>
      <c r="W78" s="64">
        <v>100</v>
      </c>
      <c r="X78" s="64">
        <f>W78*V78</f>
        <v>100</v>
      </c>
      <c r="Y78" s="67"/>
    </row>
    <row r="79" ht="14" customHeight="1">
      <c r="A79" s="17"/>
      <c r="B79" s="60"/>
      <c r="C79" s="60"/>
      <c r="D79" t="s" s="68">
        <v>52</v>
      </c>
      <c r="E79" s="69"/>
      <c r="F79" s="69"/>
      <c r="G79" s="69"/>
      <c r="H79" s="64">
        <v>0</v>
      </c>
      <c r="I79" s="64">
        <v>10</v>
      </c>
      <c r="J79" s="64">
        <f>I79*H79</f>
        <v>0</v>
      </c>
      <c r="K79" s="7"/>
      <c r="L79" s="2"/>
      <c r="M79" s="2"/>
      <c r="N79" s="2"/>
      <c r="O79" s="17"/>
      <c r="P79" s="60"/>
      <c r="Q79" s="60"/>
      <c r="R79" t="s" s="68">
        <v>52</v>
      </c>
      <c r="S79" s="69"/>
      <c r="T79" s="69"/>
      <c r="U79" s="69"/>
      <c r="V79" s="64">
        <v>4</v>
      </c>
      <c r="W79" s="64">
        <v>10</v>
      </c>
      <c r="X79" s="64">
        <f>W79*V79</f>
        <v>40</v>
      </c>
      <c r="Y79" s="67"/>
    </row>
    <row r="80" ht="13.55" customHeight="1">
      <c r="A80" s="17"/>
      <c r="B80" s="60"/>
      <c r="C80" s="60"/>
      <c r="D80" t="s" s="210">
        <v>53</v>
      </c>
      <c r="E80" s="211"/>
      <c r="F80" s="211"/>
      <c r="G80" s="212"/>
      <c r="H80" s="64">
        <v>1</v>
      </c>
      <c r="I80" s="64">
        <v>20</v>
      </c>
      <c r="J80" s="64">
        <f>H80*I80</f>
        <v>20</v>
      </c>
      <c r="K80" s="7"/>
      <c r="L80" s="2"/>
      <c r="M80" s="2"/>
      <c r="N80" s="2"/>
      <c r="O80" s="17"/>
      <c r="P80" s="60"/>
      <c r="Q80" s="60"/>
      <c r="R80" t="s" s="65">
        <v>53</v>
      </c>
      <c r="S80" s="66"/>
      <c r="T80" s="66"/>
      <c r="U80" s="66"/>
      <c r="V80" s="64">
        <v>1</v>
      </c>
      <c r="W80" s="64">
        <v>20</v>
      </c>
      <c r="X80" s="64">
        <f>V80*W80</f>
        <v>20</v>
      </c>
      <c r="Y80" s="67"/>
    </row>
    <row r="81" ht="14.05" customHeight="1">
      <c r="A81" s="17"/>
      <c r="B81" s="60"/>
      <c r="C81" s="60"/>
      <c r="D81" t="s" s="213">
        <v>54</v>
      </c>
      <c r="E81" s="214"/>
      <c r="F81" s="214"/>
      <c r="G81" s="215"/>
      <c r="H81" s="77">
        <v>0</v>
      </c>
      <c r="I81" s="77">
        <v>900</v>
      </c>
      <c r="J81" s="78">
        <f>I81*H81</f>
        <v>0</v>
      </c>
      <c r="K81" s="83"/>
      <c r="L81" s="74"/>
      <c r="M81" s="2"/>
      <c r="N81" s="2"/>
      <c r="O81" s="17"/>
      <c r="P81" s="60"/>
      <c r="Q81" s="60"/>
      <c r="R81" t="s" s="75">
        <v>54</v>
      </c>
      <c r="S81" s="76"/>
      <c r="T81" s="76"/>
      <c r="U81" s="76"/>
      <c r="V81" s="77">
        <v>0</v>
      </c>
      <c r="W81" s="77">
        <v>900</v>
      </c>
      <c r="X81" s="78">
        <f>W81*V81</f>
        <v>0</v>
      </c>
      <c r="Y81" s="79"/>
    </row>
    <row r="82" ht="14.05" customHeight="1">
      <c r="A82" s="17"/>
      <c r="B82" s="21"/>
      <c r="C82" s="22"/>
      <c r="D82" s="112"/>
      <c r="E82" s="112"/>
      <c r="F82" s="112"/>
      <c r="G82" s="129"/>
      <c r="H82" s="12"/>
      <c r="I82" s="12"/>
      <c r="J82" t="s" s="13">
        <v>55</v>
      </c>
      <c r="K82" s="64">
        <f>SUM(J75:J80)</f>
        <v>570</v>
      </c>
      <c r="L82" s="136"/>
      <c r="M82" s="2"/>
      <c r="N82" s="2"/>
      <c r="O82" s="2"/>
      <c r="P82" s="22"/>
      <c r="Q82" s="22"/>
      <c r="R82" s="53"/>
      <c r="S82" s="53"/>
      <c r="T82" s="53"/>
      <c r="U82" s="84"/>
      <c r="V82" s="12"/>
      <c r="W82" s="12"/>
      <c r="X82" t="s" s="13">
        <v>55</v>
      </c>
      <c r="Y82" s="85">
        <f>SUM(X75:X80)</f>
        <v>960</v>
      </c>
    </row>
    <row r="83" ht="15" customHeight="1">
      <c r="A83" s="17"/>
      <c r="B83" s="20"/>
      <c r="C83" s="2"/>
      <c r="D83" s="116"/>
      <c r="E83" s="116"/>
      <c r="F83" s="116"/>
      <c r="G83" s="116"/>
      <c r="H83" s="53"/>
      <c r="I83" s="53"/>
      <c r="J83" s="53"/>
      <c r="K83" s="53"/>
      <c r="L83" s="74"/>
      <c r="M83" s="2"/>
      <c r="N83" s="2"/>
      <c r="O83" s="2"/>
      <c r="P83" s="2"/>
      <c r="Q83" s="2"/>
      <c r="R83" s="2"/>
      <c r="S83" s="2"/>
      <c r="T83" s="2"/>
      <c r="U83" s="2"/>
      <c r="V83" s="53"/>
      <c r="W83" s="53"/>
      <c r="X83" s="53"/>
      <c r="Y83" s="86"/>
    </row>
    <row r="84" ht="14.05" customHeight="1">
      <c r="A84" s="17"/>
      <c r="B84" s="24"/>
      <c r="C84" s="16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  <c r="X84" s="3"/>
      <c r="Y84" s="17"/>
    </row>
    <row r="85" ht="14.1" customHeight="1">
      <c r="A85" s="17"/>
      <c r="B85" t="s" s="59">
        <v>103</v>
      </c>
      <c r="C85" s="60"/>
      <c r="D85" t="s" s="65">
        <v>44</v>
      </c>
      <c r="E85" s="66"/>
      <c r="F85" s="66"/>
      <c r="G85" s="66"/>
      <c r="H85" s="64">
        <v>8</v>
      </c>
      <c r="I85" s="64">
        <v>33</v>
      </c>
      <c r="J85" s="64">
        <f>I85*H85</f>
        <v>264</v>
      </c>
      <c r="K85" s="7"/>
      <c r="L85" s="2"/>
      <c r="M85" s="2"/>
      <c r="N85" s="2"/>
      <c r="O85" s="4"/>
      <c r="P85" t="s" s="121">
        <v>104</v>
      </c>
      <c r="Q85" s="122"/>
      <c r="R85" t="s" s="124">
        <v>44</v>
      </c>
      <c r="S85" s="66"/>
      <c r="T85" s="66"/>
      <c r="U85" s="66"/>
      <c r="V85" s="64">
        <v>5</v>
      </c>
      <c r="W85" s="64">
        <v>80</v>
      </c>
      <c r="X85" s="64">
        <f>W85*V85</f>
        <v>400</v>
      </c>
      <c r="Y85" s="67"/>
    </row>
    <row r="86" ht="13.55" customHeight="1">
      <c r="A86" s="17"/>
      <c r="B86" s="60"/>
      <c r="C86" s="60"/>
      <c r="D86" t="s" s="65">
        <v>105</v>
      </c>
      <c r="E86" s="66"/>
      <c r="F86" s="66"/>
      <c r="G86" s="66"/>
      <c r="H86" s="64">
        <v>1</v>
      </c>
      <c r="I86" s="64">
        <v>100</v>
      </c>
      <c r="J86" s="64">
        <f>H86*I86</f>
        <v>100</v>
      </c>
      <c r="K86" s="7"/>
      <c r="L86" s="2"/>
      <c r="M86" s="2"/>
      <c r="N86" s="2"/>
      <c r="O86" s="4"/>
      <c r="P86" s="122"/>
      <c r="Q86" s="122"/>
      <c r="R86" t="s" s="124">
        <v>106</v>
      </c>
      <c r="S86" s="66"/>
      <c r="T86" s="66"/>
      <c r="U86" s="66"/>
      <c r="V86" s="64">
        <v>1</v>
      </c>
      <c r="W86" s="64">
        <v>250</v>
      </c>
      <c r="X86" s="64">
        <f>V86*W86</f>
        <v>250</v>
      </c>
      <c r="Y86" s="67"/>
    </row>
    <row r="87" ht="13.55" customHeight="1">
      <c r="A87" s="17"/>
      <c r="B87" s="60"/>
      <c r="C87" s="60"/>
      <c r="D87" t="s" s="65">
        <v>107</v>
      </c>
      <c r="E87" s="66"/>
      <c r="F87" s="66"/>
      <c r="G87" s="66"/>
      <c r="H87" s="216">
        <v>1</v>
      </c>
      <c r="I87" s="64">
        <v>200</v>
      </c>
      <c r="J87" s="216">
        <f>I87*H87</f>
        <v>200</v>
      </c>
      <c r="K87" s="7"/>
      <c r="L87" s="2"/>
      <c r="M87" s="2"/>
      <c r="N87" s="2"/>
      <c r="O87" s="4"/>
      <c r="P87" s="122"/>
      <c r="Q87" s="122"/>
      <c r="R87" t="s" s="124">
        <v>108</v>
      </c>
      <c r="S87" s="66"/>
      <c r="T87" s="66"/>
      <c r="U87" s="66"/>
      <c r="V87" s="64">
        <v>1</v>
      </c>
      <c r="W87" s="64">
        <v>250</v>
      </c>
      <c r="X87" s="64">
        <f>W87*V87</f>
        <v>250</v>
      </c>
      <c r="Y87" s="67"/>
    </row>
    <row r="88" ht="14" customHeight="1">
      <c r="A88" s="17"/>
      <c r="B88" s="60"/>
      <c r="C88" s="60"/>
      <c r="D88" t="s" s="61">
        <v>109</v>
      </c>
      <c r="E88" s="62"/>
      <c r="F88" s="62"/>
      <c r="G88" s="63"/>
      <c r="H88" s="216">
        <v>1</v>
      </c>
      <c r="I88" s="64">
        <v>200</v>
      </c>
      <c r="J88" s="216">
        <f>I88*H88</f>
        <v>200</v>
      </c>
      <c r="K88" s="7"/>
      <c r="L88" s="2"/>
      <c r="M88" s="2"/>
      <c r="N88" s="2"/>
      <c r="O88" s="4"/>
      <c r="P88" s="122"/>
      <c r="Q88" s="122"/>
      <c r="R88" t="s" s="125">
        <v>52</v>
      </c>
      <c r="S88" s="69"/>
      <c r="T88" s="69"/>
      <c r="U88" s="69"/>
      <c r="V88" s="64">
        <v>2</v>
      </c>
      <c r="W88" s="64">
        <v>10</v>
      </c>
      <c r="X88" s="64">
        <f>W88*V88</f>
        <v>20</v>
      </c>
      <c r="Y88" s="67"/>
    </row>
    <row r="89" ht="14" customHeight="1">
      <c r="A89" s="17"/>
      <c r="B89" s="60"/>
      <c r="C89" s="60"/>
      <c r="D89" t="s" s="68">
        <v>52</v>
      </c>
      <c r="E89" s="69"/>
      <c r="F89" s="69"/>
      <c r="G89" s="69"/>
      <c r="H89" s="64">
        <v>0</v>
      </c>
      <c r="I89" s="64">
        <v>10</v>
      </c>
      <c r="J89" s="64">
        <f>I89*H89</f>
        <v>0</v>
      </c>
      <c r="K89" s="7"/>
      <c r="L89" s="2"/>
      <c r="M89" s="2"/>
      <c r="N89" s="2"/>
      <c r="O89" s="4"/>
      <c r="P89" s="122"/>
      <c r="Q89" s="122"/>
      <c r="R89" t="s" s="124">
        <v>53</v>
      </c>
      <c r="S89" s="66"/>
      <c r="T89" s="66"/>
      <c r="U89" s="66"/>
      <c r="V89" s="64">
        <v>1</v>
      </c>
      <c r="W89" s="64">
        <v>20</v>
      </c>
      <c r="X89" s="64">
        <f>V89*W89</f>
        <v>20</v>
      </c>
      <c r="Y89" s="67"/>
    </row>
    <row r="90" ht="13.55" customHeight="1">
      <c r="A90" s="17"/>
      <c r="B90" s="60"/>
      <c r="C90" s="60"/>
      <c r="D90" t="s" s="65">
        <v>53</v>
      </c>
      <c r="E90" s="66"/>
      <c r="F90" s="66"/>
      <c r="G90" s="66"/>
      <c r="H90" s="64">
        <v>1</v>
      </c>
      <c r="I90" s="64">
        <v>20</v>
      </c>
      <c r="J90" s="64">
        <f>H90*I90</f>
        <v>20</v>
      </c>
      <c r="K90" s="7"/>
      <c r="L90" s="2"/>
      <c r="M90" s="2"/>
      <c r="N90" s="2"/>
      <c r="O90" s="4"/>
      <c r="P90" s="122"/>
      <c r="Q90" s="122"/>
      <c r="R90" t="s" s="126">
        <v>54</v>
      </c>
      <c r="S90" s="76"/>
      <c r="T90" s="76"/>
      <c r="U90" s="76"/>
      <c r="V90" s="77">
        <v>0</v>
      </c>
      <c r="W90" s="77">
        <v>900</v>
      </c>
      <c r="X90" s="78">
        <f>W90*V90</f>
        <v>0</v>
      </c>
      <c r="Y90" s="79"/>
    </row>
    <row r="91" ht="14.05" customHeight="1">
      <c r="A91" s="17"/>
      <c r="B91" s="60"/>
      <c r="C91" s="60"/>
      <c r="D91" t="s" s="75">
        <v>54</v>
      </c>
      <c r="E91" s="76"/>
      <c r="F91" s="76"/>
      <c r="G91" s="76"/>
      <c r="H91" s="77">
        <v>0</v>
      </c>
      <c r="I91" s="77">
        <v>800</v>
      </c>
      <c r="J91" s="78">
        <f>I91*H91</f>
        <v>0</v>
      </c>
      <c r="K91" s="83"/>
      <c r="L91" s="74"/>
      <c r="M91" s="2"/>
      <c r="N91" s="2"/>
      <c r="O91" s="2"/>
      <c r="P91" s="53"/>
      <c r="Q91" s="53"/>
      <c r="R91" s="53"/>
      <c r="S91" s="53"/>
      <c r="T91" s="53"/>
      <c r="U91" s="84"/>
      <c r="V91" s="12"/>
      <c r="W91" s="12"/>
      <c r="X91" t="s" s="13">
        <v>55</v>
      </c>
      <c r="Y91" s="85">
        <f>SUM(X85:X89)</f>
        <v>940</v>
      </c>
    </row>
    <row r="92" ht="14.05" customHeight="1">
      <c r="A92" s="17"/>
      <c r="B92" s="21"/>
      <c r="C92" s="22"/>
      <c r="D92" s="53"/>
      <c r="E92" s="53"/>
      <c r="F92" s="53"/>
      <c r="G92" s="84"/>
      <c r="H92" s="12"/>
      <c r="I92" s="12"/>
      <c r="J92" t="s" s="13">
        <v>55</v>
      </c>
      <c r="K92" s="216">
        <f>SUM(J85:J90)</f>
        <v>784</v>
      </c>
      <c r="L92" s="7"/>
      <c r="M92" s="2"/>
      <c r="N92" s="2"/>
      <c r="O92" s="2"/>
      <c r="P92" s="2"/>
      <c r="Q92" s="2"/>
      <c r="R92" s="2"/>
      <c r="S92" s="2"/>
      <c r="T92" s="2"/>
      <c r="U92" s="2"/>
      <c r="V92" s="53"/>
      <c r="W92" s="53"/>
      <c r="X92" s="53"/>
      <c r="Y92" s="86"/>
    </row>
    <row r="93" ht="13.55" customHeight="1">
      <c r="A93" s="17"/>
      <c r="B93" s="20"/>
      <c r="C93" s="2"/>
      <c r="D93" s="2"/>
      <c r="E93" s="2"/>
      <c r="F93" s="2"/>
      <c r="G93" s="2"/>
      <c r="H93" s="53"/>
      <c r="I93" s="53"/>
      <c r="J93" s="53"/>
      <c r="K93" s="5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7"/>
    </row>
    <row r="94" ht="13.55" customHeight="1">
      <c r="A94" s="17"/>
      <c r="B94" s="2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7"/>
    </row>
    <row r="95" ht="13.55" customHeight="1">
      <c r="A95" s="17"/>
      <c r="B95" s="130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7"/>
    </row>
    <row r="96" ht="14.85" customHeight="1">
      <c r="A96" s="17"/>
      <c r="B96" t="s" s="132">
        <v>110</v>
      </c>
      <c r="C96" s="133"/>
      <c r="D96" t="s" s="125">
        <v>52</v>
      </c>
      <c r="E96" s="69"/>
      <c r="F96" s="69"/>
      <c r="G96" s="69"/>
      <c r="H96" s="64">
        <v>0</v>
      </c>
      <c r="I96" s="64">
        <v>10</v>
      </c>
      <c r="J96" s="64">
        <f>I96*H96</f>
        <v>0</v>
      </c>
      <c r="K96" s="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7"/>
    </row>
    <row r="97" ht="13.55" customHeight="1">
      <c r="A97" s="17"/>
      <c r="B97" s="134"/>
      <c r="C97" s="133"/>
      <c r="D97" t="s" s="8">
        <v>111</v>
      </c>
      <c r="E97" s="169"/>
      <c r="F97" s="169"/>
      <c r="G97" s="169"/>
      <c r="H97" s="64">
        <v>0</v>
      </c>
      <c r="I97" s="64">
        <v>100</v>
      </c>
      <c r="J97" s="64">
        <f>I97*H97</f>
        <v>0</v>
      </c>
      <c r="K97" s="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7"/>
    </row>
    <row r="98" ht="13.55" customHeight="1">
      <c r="A98" s="17"/>
      <c r="B98" s="134"/>
      <c r="C98" s="133"/>
      <c r="D98" t="s" s="8">
        <v>112</v>
      </c>
      <c r="E98" s="169"/>
      <c r="F98" s="169"/>
      <c r="G98" s="169"/>
      <c r="H98" s="64">
        <v>1</v>
      </c>
      <c r="I98" s="64">
        <v>150</v>
      </c>
      <c r="J98" s="64">
        <f>H98*I98</f>
        <v>150</v>
      </c>
      <c r="K98" s="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7"/>
    </row>
    <row r="99" ht="13.55" customHeight="1">
      <c r="A99" s="17"/>
      <c r="B99" s="170"/>
      <c r="C99" s="171"/>
      <c r="D99" t="s" s="8">
        <v>113</v>
      </c>
      <c r="E99" s="169"/>
      <c r="F99" s="169"/>
      <c r="G99" s="169"/>
      <c r="H99" s="64">
        <v>0</v>
      </c>
      <c r="I99" s="64">
        <v>250</v>
      </c>
      <c r="J99" s="64">
        <f>I99*H99</f>
        <v>0</v>
      </c>
      <c r="K99" s="8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7"/>
    </row>
    <row r="100" ht="13.55" customHeight="1">
      <c r="A100" s="17"/>
      <c r="B100" s="172"/>
      <c r="C100" s="173"/>
      <c r="D100" s="174"/>
      <c r="E100" s="53"/>
      <c r="F100" s="53"/>
      <c r="G100" s="84"/>
      <c r="H100" s="12"/>
      <c r="I100" s="12"/>
      <c r="J100" t="s" s="13">
        <v>55</v>
      </c>
      <c r="K100" s="64">
        <f>SUM(J96:J99)</f>
        <v>150</v>
      </c>
      <c r="L100" s="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7"/>
    </row>
    <row r="101" ht="13.55" customHeight="1">
      <c r="A101" s="17"/>
      <c r="B101" s="175"/>
      <c r="C101" s="176"/>
      <c r="D101" s="7"/>
      <c r="E101" s="2"/>
      <c r="F101" s="2"/>
      <c r="G101" s="2"/>
      <c r="H101" s="53"/>
      <c r="I101" s="53"/>
      <c r="J101" s="53"/>
      <c r="K101" s="5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7"/>
    </row>
    <row r="102" ht="13.55" customHeight="1">
      <c r="A102" s="17"/>
      <c r="B102" s="217"/>
      <c r="C102" s="218"/>
      <c r="D102" s="14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7"/>
    </row>
    <row r="103" ht="13.55" customHeight="1">
      <c r="A103" s="17"/>
      <c r="B103" s="219"/>
      <c r="C103" s="220"/>
      <c r="D103" s="14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7"/>
    </row>
    <row r="104" ht="13.55" customHeight="1">
      <c r="A104" s="17"/>
      <c r="B104" s="221"/>
      <c r="C104" s="115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7"/>
    </row>
    <row r="105" ht="14.6" customHeight="1">
      <c r="A105" s="17"/>
      <c r="B105" s="20"/>
      <c r="C105" s="2"/>
      <c r="D105" s="2"/>
      <c r="E105" s="2"/>
      <c r="F105" s="2"/>
      <c r="G105" s="2"/>
      <c r="H105" s="2"/>
      <c r="I105" s="4"/>
      <c r="J105" t="s" s="182">
        <v>114</v>
      </c>
      <c r="K105" s="183"/>
      <c r="L105" s="183"/>
      <c r="M105" s="184">
        <f>K100+Y91+K92+Y82+K82+Y72+K70+Y60+K60+Y47+K48+Y36+K37+Y26+K27</f>
        <v>10761</v>
      </c>
      <c r="N105" s="184"/>
      <c r="O105" s="7"/>
      <c r="P105" s="2"/>
      <c r="Q105" s="2"/>
      <c r="R105" s="2"/>
      <c r="S105" s="2"/>
      <c r="T105" s="2"/>
      <c r="U105" s="2"/>
      <c r="V105" s="2"/>
      <c r="W105" s="2"/>
      <c r="X105" s="2"/>
      <c r="Y105" s="17"/>
    </row>
    <row r="106" ht="13.55" customHeight="1">
      <c r="A106" s="17"/>
      <c r="B106" s="20"/>
      <c r="C106" s="2"/>
      <c r="D106" s="2"/>
      <c r="E106" s="2"/>
      <c r="F106" s="2"/>
      <c r="G106" s="2"/>
      <c r="H106" s="2"/>
      <c r="I106" s="2"/>
      <c r="J106" s="49"/>
      <c r="K106" s="49"/>
      <c r="L106" s="49"/>
      <c r="M106" s="49"/>
      <c r="N106" s="4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7"/>
    </row>
    <row r="107" ht="14.6" customHeight="1">
      <c r="A107" s="17"/>
      <c r="B107" s="20"/>
      <c r="C107" s="2"/>
      <c r="D107" s="2"/>
      <c r="E107" s="2"/>
      <c r="F107" s="2"/>
      <c r="G107" s="2"/>
      <c r="H107" s="2"/>
      <c r="I107" s="17"/>
      <c r="J107" t="s" s="185">
        <v>115</v>
      </c>
      <c r="K107" s="186"/>
      <c r="L107" s="186"/>
      <c r="M107" s="187">
        <f>(X90+J91+X81+J81+X71+J69+X59+J59+X46+J47+X35+J36+X25+J26+K159)+K15</f>
        <v>200</v>
      </c>
      <c r="N107" s="12"/>
      <c r="O107" s="7"/>
      <c r="P107" s="2"/>
      <c r="Q107" s="2"/>
      <c r="R107" s="2"/>
      <c r="S107" s="2"/>
      <c r="T107" s="2"/>
      <c r="U107" s="2"/>
      <c r="V107" s="2"/>
      <c r="W107" s="2"/>
      <c r="X107" s="2"/>
      <c r="Y107" s="17"/>
    </row>
    <row r="108" ht="13.55" customHeight="1">
      <c r="A108" s="17"/>
      <c r="B108" s="20"/>
      <c r="C108" s="2"/>
      <c r="D108" s="2"/>
      <c r="E108" s="2"/>
      <c r="F108" s="2"/>
      <c r="G108" s="2"/>
      <c r="H108" s="2"/>
      <c r="I108" s="2"/>
      <c r="J108" s="53"/>
      <c r="K108" s="53"/>
      <c r="L108" s="53"/>
      <c r="M108" s="53"/>
      <c r="N108" s="5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7"/>
    </row>
    <row r="109" ht="14.05" customHeight="1">
      <c r="A109" s="17"/>
      <c r="B109" s="20"/>
      <c r="C109" s="2"/>
      <c r="D109" s="2"/>
      <c r="E109" s="2"/>
      <c r="F109" s="2"/>
      <c r="G109" s="16"/>
      <c r="H109" s="16"/>
      <c r="I109" s="16"/>
      <c r="J109" s="16"/>
      <c r="K109" s="16"/>
      <c r="L109" s="16"/>
      <c r="M109" s="2"/>
      <c r="N109" s="2"/>
      <c r="O109" s="2"/>
      <c r="P109" s="2"/>
      <c r="Q109" s="16"/>
      <c r="R109" s="16"/>
      <c r="S109" s="16"/>
      <c r="T109" s="16"/>
      <c r="U109" s="16"/>
      <c r="V109" s="2"/>
      <c r="W109" s="2"/>
      <c r="X109" s="2"/>
      <c r="Y109" s="17"/>
    </row>
    <row r="110" ht="17.6" customHeight="1">
      <c r="A110" s="17"/>
      <c r="B110" s="20"/>
      <c r="C110" s="2"/>
      <c r="D110" s="2"/>
      <c r="E110" s="2"/>
      <c r="F110" s="17"/>
      <c r="G110" t="s" s="188">
        <v>116</v>
      </c>
      <c r="H110" s="189"/>
      <c r="I110" s="189"/>
      <c r="J110" s="189"/>
      <c r="K110" s="189"/>
      <c r="L110" s="189"/>
      <c r="M110" s="20"/>
      <c r="N110" s="2"/>
      <c r="O110" s="2"/>
      <c r="P110" s="17"/>
      <c r="Q110" t="s" s="190">
        <v>117</v>
      </c>
      <c r="R110" s="191"/>
      <c r="S110" s="192">
        <f>M105-M107</f>
        <v>10561</v>
      </c>
      <c r="T110" s="192"/>
      <c r="U110" s="193"/>
      <c r="V110" s="20"/>
      <c r="W110" s="2"/>
      <c r="X110" s="2"/>
      <c r="Y110" s="17"/>
    </row>
    <row r="111" ht="14.55" customHeight="1">
      <c r="A111" s="17"/>
      <c r="B111" s="20"/>
      <c r="C111" s="2"/>
      <c r="D111" s="2"/>
      <c r="E111" s="2"/>
      <c r="F111" s="2"/>
      <c r="G111" s="22"/>
      <c r="H111" s="194"/>
      <c r="I111" s="194"/>
      <c r="J111" s="194"/>
      <c r="K111" s="194"/>
      <c r="L111" s="22"/>
      <c r="M111" s="2"/>
      <c r="N111" s="2"/>
      <c r="O111" s="2"/>
      <c r="P111" s="2"/>
      <c r="Q111" s="22"/>
      <c r="R111" s="22"/>
      <c r="S111" s="22"/>
      <c r="T111" s="22"/>
      <c r="U111" s="22"/>
      <c r="V111" s="2"/>
      <c r="W111" s="2"/>
      <c r="X111" s="2"/>
      <c r="Y111" s="17"/>
    </row>
    <row r="112" ht="14.55" customHeight="1">
      <c r="A112" s="17"/>
      <c r="B112" s="20"/>
      <c r="C112" s="2"/>
      <c r="D112" s="2"/>
      <c r="E112" s="2"/>
      <c r="F112" s="2"/>
      <c r="G112" s="17"/>
      <c r="H112" s="195"/>
      <c r="I112" s="195"/>
      <c r="J112" s="195"/>
      <c r="K112" s="195"/>
      <c r="L112" s="20"/>
      <c r="M112" s="2"/>
      <c r="N112" s="2"/>
      <c r="O112" s="2"/>
      <c r="P112" s="16"/>
      <c r="Q112" s="16"/>
      <c r="R112" s="16"/>
      <c r="S112" s="16"/>
      <c r="T112" s="16"/>
      <c r="U112" s="16"/>
      <c r="V112" s="2"/>
      <c r="W112" s="2"/>
      <c r="X112" s="2"/>
      <c r="Y112" s="17"/>
    </row>
    <row r="113" ht="17.6" customHeight="1">
      <c r="A113" s="17"/>
      <c r="B113" s="20"/>
      <c r="C113" s="2"/>
      <c r="D113" s="2"/>
      <c r="E113" s="2"/>
      <c r="F113" s="2"/>
      <c r="G113" s="17"/>
      <c r="H113" s="195"/>
      <c r="I113" s="195"/>
      <c r="J113" s="195"/>
      <c r="K113" s="195"/>
      <c r="L113" s="20"/>
      <c r="M113" s="2"/>
      <c r="N113" s="2"/>
      <c r="O113" s="17"/>
      <c r="P113" t="s" s="188">
        <v>118</v>
      </c>
      <c r="Q113" s="189"/>
      <c r="R113" s="189"/>
      <c r="S113" s="189"/>
      <c r="T113" s="189"/>
      <c r="U113" s="189"/>
      <c r="V113" s="20"/>
      <c r="W113" s="2"/>
      <c r="X113" s="2"/>
      <c r="Y113" s="17"/>
    </row>
    <row r="114" ht="14.55" customHeight="1">
      <c r="A114" s="17"/>
      <c r="B114" s="20"/>
      <c r="C114" s="2"/>
      <c r="D114" s="2"/>
      <c r="E114" s="2"/>
      <c r="F114" s="2"/>
      <c r="G114" s="2"/>
      <c r="H114" s="22"/>
      <c r="I114" s="22"/>
      <c r="J114" s="22"/>
      <c r="K114" s="22"/>
      <c r="L114" s="2"/>
      <c r="M114" s="2"/>
      <c r="N114" s="2"/>
      <c r="O114" s="2"/>
      <c r="P114" s="22"/>
      <c r="Q114" s="194"/>
      <c r="R114" s="194"/>
      <c r="S114" s="194"/>
      <c r="T114" s="194"/>
      <c r="U114" s="22"/>
      <c r="V114" s="2"/>
      <c r="W114" s="2"/>
      <c r="X114" s="2"/>
      <c r="Y114" s="17"/>
    </row>
    <row r="115" ht="14.05" customHeight="1">
      <c r="A115" s="17"/>
      <c r="B115" s="20"/>
      <c r="C115" s="2"/>
      <c r="D115" s="2"/>
      <c r="E115" s="196"/>
      <c r="F115" s="197"/>
      <c r="G115" s="2"/>
      <c r="H115" s="2"/>
      <c r="I115" s="2"/>
      <c r="J115" s="2"/>
      <c r="K115" s="2"/>
      <c r="L115" s="2"/>
      <c r="M115" s="2"/>
      <c r="N115" s="2"/>
      <c r="O115" s="2"/>
      <c r="P115" s="17"/>
      <c r="Q115" s="195"/>
      <c r="R115" s="195"/>
      <c r="S115" s="195"/>
      <c r="T115" s="195"/>
      <c r="U115" s="20"/>
      <c r="V115" s="2"/>
      <c r="W115" s="2"/>
      <c r="X115" s="2"/>
      <c r="Y115" s="17"/>
    </row>
    <row r="116" ht="14.05" customHeight="1">
      <c r="A116" s="17"/>
      <c r="B116" s="20"/>
      <c r="C116" s="3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17"/>
      <c r="Q116" s="195"/>
      <c r="R116" s="195"/>
      <c r="S116" s="195"/>
      <c r="T116" s="195"/>
      <c r="U116" s="20"/>
      <c r="V116" s="2"/>
      <c r="W116" s="2"/>
      <c r="X116" s="2"/>
      <c r="Y116" s="17"/>
    </row>
    <row r="117" ht="19" customHeight="1">
      <c r="A117" s="17"/>
      <c r="B117" s="198"/>
      <c r="C117" t="s" s="199">
        <v>119</v>
      </c>
      <c r="D117" s="200"/>
      <c r="E117" s="200"/>
      <c r="F117" s="200"/>
      <c r="G117" s="200"/>
      <c r="H117" s="200"/>
      <c r="I117" s="7"/>
      <c r="J117" s="2"/>
      <c r="K117" s="2"/>
      <c r="L117" s="2"/>
      <c r="M117" s="2"/>
      <c r="N117" s="2"/>
      <c r="O117" s="2"/>
      <c r="P117" s="2"/>
      <c r="Q117" s="22"/>
      <c r="R117" s="22"/>
      <c r="S117" s="22"/>
      <c r="T117" s="22"/>
      <c r="U117" s="2"/>
      <c r="V117" s="2"/>
      <c r="W117" s="2"/>
      <c r="X117" s="2"/>
      <c r="Y117" s="17"/>
    </row>
    <row r="118" ht="13.55" customHeight="1">
      <c r="A118" s="17"/>
      <c r="B118" s="20"/>
      <c r="C118" s="53"/>
      <c r="D118" s="53"/>
      <c r="E118" s="53"/>
      <c r="F118" s="53"/>
      <c r="G118" s="53"/>
      <c r="H118" s="5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7"/>
    </row>
    <row r="119" ht="13.55" customHeight="1">
      <c r="A119" s="17"/>
      <c r="B119" s="20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</row>
    <row r="120" ht="16.6" customHeight="1">
      <c r="A120" s="17"/>
      <c r="B120" s="2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01"/>
      <c r="S120" s="201"/>
      <c r="T120" s="2"/>
      <c r="U120" s="2"/>
      <c r="V120" s="2"/>
      <c r="W120" s="2"/>
      <c r="X120" s="2"/>
      <c r="Y120" s="17"/>
    </row>
    <row r="121" ht="14.05" customHeight="1">
      <c r="A121" s="17"/>
      <c r="B121" s="24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25"/>
    </row>
    <row r="122" ht="14.05" customHeight="1">
      <c r="A122" s="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ht="13.5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3.5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3.5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3.5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3.5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3.5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3.5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3.5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3.5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3.5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3.5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3.5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3.5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3.5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3.5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3.5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3.5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3.5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3.5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3.5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3.5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3.5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3.5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3.5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3.5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3.5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3.5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3.5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3.5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3.5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3.5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3.5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3.5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3.5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3.5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3.5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3.5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</sheetData>
  <mergeCells count="131">
    <mergeCell ref="C117:H117"/>
    <mergeCell ref="G110:L110"/>
    <mergeCell ref="Q110:R110"/>
    <mergeCell ref="S110:U110"/>
    <mergeCell ref="H112:K113"/>
    <mergeCell ref="P113:U113"/>
    <mergeCell ref="Q115:T116"/>
    <mergeCell ref="B96:C99"/>
    <mergeCell ref="D97:G97"/>
    <mergeCell ref="D98:G98"/>
    <mergeCell ref="D99:G99"/>
    <mergeCell ref="M105:N105"/>
    <mergeCell ref="M107:N107"/>
    <mergeCell ref="D88:G88"/>
    <mergeCell ref="R88:U88"/>
    <mergeCell ref="R89:U89"/>
    <mergeCell ref="D90:G90"/>
    <mergeCell ref="R90:U90"/>
    <mergeCell ref="D91:G91"/>
    <mergeCell ref="D81:G81"/>
    <mergeCell ref="R81:U81"/>
    <mergeCell ref="B85:C91"/>
    <mergeCell ref="D85:G85"/>
    <mergeCell ref="P85:Q90"/>
    <mergeCell ref="R85:U85"/>
    <mergeCell ref="D86:G86"/>
    <mergeCell ref="R86:U86"/>
    <mergeCell ref="D87:G87"/>
    <mergeCell ref="R87:U87"/>
    <mergeCell ref="D77:G77"/>
    <mergeCell ref="R77:U77"/>
    <mergeCell ref="D78:G78"/>
    <mergeCell ref="R78:U78"/>
    <mergeCell ref="R79:U79"/>
    <mergeCell ref="D80:G80"/>
    <mergeCell ref="R80:U80"/>
    <mergeCell ref="D69:G69"/>
    <mergeCell ref="R69:U69"/>
    <mergeCell ref="R70:U70"/>
    <mergeCell ref="R71:U71"/>
    <mergeCell ref="B75:C81"/>
    <mergeCell ref="D75:G75"/>
    <mergeCell ref="P75:Q81"/>
    <mergeCell ref="R75:U75"/>
    <mergeCell ref="D76:G76"/>
    <mergeCell ref="R76:U76"/>
    <mergeCell ref="R64:U64"/>
    <mergeCell ref="D65:G65"/>
    <mergeCell ref="R65:U65"/>
    <mergeCell ref="R66:U66"/>
    <mergeCell ref="R67:U67"/>
    <mergeCell ref="D68:G68"/>
    <mergeCell ref="R68:U68"/>
    <mergeCell ref="D57:G57"/>
    <mergeCell ref="D58:G58"/>
    <mergeCell ref="R58:U58"/>
    <mergeCell ref="D59:G59"/>
    <mergeCell ref="R59:U59"/>
    <mergeCell ref="B63:C69"/>
    <mergeCell ref="D63:G63"/>
    <mergeCell ref="P63:Q71"/>
    <mergeCell ref="R63:U63"/>
    <mergeCell ref="D64:G64"/>
    <mergeCell ref="R53:U53"/>
    <mergeCell ref="D54:G54"/>
    <mergeCell ref="R54:U54"/>
    <mergeCell ref="D55:G55"/>
    <mergeCell ref="R55:U55"/>
    <mergeCell ref="D56:G56"/>
    <mergeCell ref="R56:U56"/>
    <mergeCell ref="D44:G44"/>
    <mergeCell ref="R45:U45"/>
    <mergeCell ref="D46:G46"/>
    <mergeCell ref="R46:U46"/>
    <mergeCell ref="D47:G47"/>
    <mergeCell ref="B52:C59"/>
    <mergeCell ref="D52:G52"/>
    <mergeCell ref="P52:Q59"/>
    <mergeCell ref="R52:U52"/>
    <mergeCell ref="D53:G53"/>
    <mergeCell ref="D36:G36"/>
    <mergeCell ref="B40:C47"/>
    <mergeCell ref="D40:G40"/>
    <mergeCell ref="P40:Q46"/>
    <mergeCell ref="D41:G41"/>
    <mergeCell ref="R41:U41"/>
    <mergeCell ref="D42:G42"/>
    <mergeCell ref="R42:U42"/>
    <mergeCell ref="D43:G43"/>
    <mergeCell ref="R43:U43"/>
    <mergeCell ref="R31:U31"/>
    <mergeCell ref="D32:G32"/>
    <mergeCell ref="R32:U32"/>
    <mergeCell ref="D33:G33"/>
    <mergeCell ref="R34:U34"/>
    <mergeCell ref="D35:G35"/>
    <mergeCell ref="R35:U35"/>
    <mergeCell ref="R24:U24"/>
    <mergeCell ref="D25:G25"/>
    <mergeCell ref="R25:U25"/>
    <mergeCell ref="D26:G26"/>
    <mergeCell ref="B29:C36"/>
    <mergeCell ref="D29:G29"/>
    <mergeCell ref="P29:Q35"/>
    <mergeCell ref="D30:G30"/>
    <mergeCell ref="R30:U30"/>
    <mergeCell ref="D31:G31"/>
    <mergeCell ref="P19:Q25"/>
    <mergeCell ref="R19:U19"/>
    <mergeCell ref="D20:G20"/>
    <mergeCell ref="R20:U20"/>
    <mergeCell ref="D21:G21"/>
    <mergeCell ref="R21:U21"/>
    <mergeCell ref="D22:G22"/>
    <mergeCell ref="R22:U22"/>
    <mergeCell ref="D23:G23"/>
    <mergeCell ref="R23:U23"/>
    <mergeCell ref="D12:G12"/>
    <mergeCell ref="D13:G13"/>
    <mergeCell ref="D14:G14"/>
    <mergeCell ref="D15:G15"/>
    <mergeCell ref="B19:C26"/>
    <mergeCell ref="D19:G19"/>
    <mergeCell ref="D24:G24"/>
    <mergeCell ref="B3:Y4"/>
    <mergeCell ref="B7:Y7"/>
    <mergeCell ref="B8:C11"/>
    <mergeCell ref="D8:G8"/>
    <mergeCell ref="D9:G9"/>
    <mergeCell ref="D10:G10"/>
    <mergeCell ref="D11:G11"/>
  </mergeCells>
  <conditionalFormatting sqref="M107">
    <cfRule type="cellIs" dxfId="9" priority="1" operator="lessThan" stopIfTrue="1">
      <formula>0</formula>
    </cfRule>
  </conditionalFormatting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dimension ref="A1:Y163"/>
  <sheetViews>
    <sheetView workbookViewId="0" showGridLines="0" defaultGridColor="1"/>
  </sheetViews>
  <sheetFormatPr defaultColWidth="8.83333" defaultRowHeight="15" customHeight="1" outlineLevelRow="0" outlineLevelCol="0"/>
  <cols>
    <col min="1" max="6" width="8.85156" style="233" customWidth="1"/>
    <col min="7" max="7" width="18.5" style="233" customWidth="1"/>
    <col min="8" max="25" width="8.85156" style="233" customWidth="1"/>
    <col min="26" max="16384" width="8.85156" style="233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05" customHeight="1">
      <c r="A2" s="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4.05" customHeight="1">
      <c r="A3" s="17"/>
      <c r="B3" t="s" s="18">
        <v>30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ht="14.05" customHeight="1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ht="14.05" customHeight="1">
      <c r="A5" s="17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</row>
    <row r="6" ht="14.05" customHeight="1">
      <c r="A6" s="17"/>
      <c r="B6" s="2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5"/>
    </row>
    <row r="7" ht="14.05" customHeight="1">
      <c r="A7" s="17"/>
      <c r="B7" t="s" s="18">
        <v>30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ht="14.05" customHeight="1">
      <c r="A8" s="17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ht="14.05" customHeight="1">
      <c r="A9" s="17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</row>
    <row r="10" ht="14.05" customHeight="1">
      <c r="A10" s="17"/>
      <c r="B10" s="2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25"/>
    </row>
    <row r="11" ht="24.4" customHeight="1">
      <c r="A11" s="17"/>
      <c r="B11" t="s" s="26">
        <v>139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ht="15.1" customHeight="1">
      <c r="A12" s="17"/>
      <c r="B12" s="28"/>
      <c r="C12" s="29"/>
      <c r="D12" t="s" s="30">
        <v>32</v>
      </c>
      <c r="E12" s="31"/>
      <c r="F12" s="31"/>
      <c r="G12" s="31"/>
      <c r="H12" t="s" s="30">
        <v>33</v>
      </c>
      <c r="I12" s="32"/>
      <c r="J12" s="33">
        <v>200</v>
      </c>
      <c r="K12" s="34">
        <f>I12*J12</f>
        <v>0</v>
      </c>
      <c r="L12" s="35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</row>
    <row r="13" ht="14.6" customHeight="1">
      <c r="A13" s="17"/>
      <c r="B13" s="28"/>
      <c r="C13" s="29"/>
      <c r="D13" t="s" s="36">
        <v>34</v>
      </c>
      <c r="E13" s="37"/>
      <c r="F13" s="37"/>
      <c r="G13" s="37"/>
      <c r="H13" t="s" s="36">
        <v>35</v>
      </c>
      <c r="I13" s="38"/>
      <c r="J13" s="39">
        <v>800</v>
      </c>
      <c r="K13" s="40">
        <f>I13*J13</f>
        <v>0</v>
      </c>
      <c r="L13" s="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7"/>
    </row>
    <row r="14" ht="14.6" customHeight="1">
      <c r="A14" s="17"/>
      <c r="B14" s="28"/>
      <c r="C14" s="29"/>
      <c r="D14" t="s" s="36">
        <v>36</v>
      </c>
      <c r="E14" s="37"/>
      <c r="F14" s="37"/>
      <c r="G14" s="37"/>
      <c r="H14" t="s" s="36">
        <v>35</v>
      </c>
      <c r="I14" s="38"/>
      <c r="J14" s="39">
        <v>700</v>
      </c>
      <c r="K14" s="40">
        <f>I14*J14</f>
        <v>0</v>
      </c>
      <c r="L14" s="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7"/>
    </row>
    <row r="15" ht="14.6" customHeight="1">
      <c r="A15" s="17"/>
      <c r="B15" s="41"/>
      <c r="C15" s="42"/>
      <c r="D15" t="s" s="36">
        <v>37</v>
      </c>
      <c r="E15" s="37"/>
      <c r="F15" s="37"/>
      <c r="G15" s="37"/>
      <c r="H15" t="s" s="36">
        <v>35</v>
      </c>
      <c r="I15" s="38"/>
      <c r="J15" s="39">
        <v>500</v>
      </c>
      <c r="K15" s="40">
        <f>I15*J15</f>
        <v>0</v>
      </c>
      <c r="L15" s="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7"/>
    </row>
    <row r="16" ht="14.6" customHeight="1">
      <c r="A16" s="17"/>
      <c r="B16" t="s" s="234">
        <v>140</v>
      </c>
      <c r="C16" s="44"/>
      <c r="D16" t="s" s="36">
        <v>38</v>
      </c>
      <c r="E16" s="37"/>
      <c r="F16" s="37"/>
      <c r="G16" s="37"/>
      <c r="H16" t="s" s="36">
        <v>35</v>
      </c>
      <c r="I16" s="38"/>
      <c r="J16" s="39">
        <v>500</v>
      </c>
      <c r="K16" s="40">
        <f>I16*J16</f>
        <v>0</v>
      </c>
      <c r="L16" s="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7"/>
    </row>
    <row r="17" ht="14.6" customHeight="1">
      <c r="A17" s="17"/>
      <c r="B17" s="45"/>
      <c r="C17" s="46"/>
      <c r="D17" t="s" s="36">
        <v>39</v>
      </c>
      <c r="E17" s="37"/>
      <c r="F17" s="37"/>
      <c r="G17" s="37"/>
      <c r="H17" t="s" s="36">
        <v>35</v>
      </c>
      <c r="I17" s="38"/>
      <c r="J17" s="39">
        <v>150</v>
      </c>
      <c r="K17" s="40">
        <f>I17*J17</f>
        <v>0</v>
      </c>
      <c r="L17" s="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7"/>
    </row>
    <row r="18" ht="14.6" customHeight="1">
      <c r="A18" s="17"/>
      <c r="B18" s="45"/>
      <c r="C18" s="46"/>
      <c r="D18" t="s" s="36">
        <v>40</v>
      </c>
      <c r="E18" s="37"/>
      <c r="F18" s="37"/>
      <c r="G18" s="37"/>
      <c r="H18" t="s" s="36">
        <v>35</v>
      </c>
      <c r="I18" s="38"/>
      <c r="J18" s="39">
        <v>250</v>
      </c>
      <c r="K18" s="40">
        <f>I18*J18</f>
        <v>0</v>
      </c>
      <c r="L18" s="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7"/>
    </row>
    <row r="19" ht="15.75" customHeight="1">
      <c r="A19" s="17"/>
      <c r="B19" s="20"/>
      <c r="C19" s="4"/>
      <c r="D19" s="47"/>
      <c r="E19" s="47"/>
      <c r="F19" s="47"/>
      <c r="G19" s="47"/>
      <c r="H19" s="48"/>
      <c r="I19" s="49"/>
      <c r="J19" s="50"/>
      <c r="K19" s="51">
        <f>(K12+K13+K14+K15+K16+K17+K18)</f>
        <v>0</v>
      </c>
      <c r="L19" s="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7"/>
    </row>
    <row r="20" ht="14.6" customHeight="1">
      <c r="A20" s="17"/>
      <c r="B20" s="20"/>
      <c r="C20" s="2"/>
      <c r="D20" s="52"/>
      <c r="E20" s="52"/>
      <c r="F20" s="52"/>
      <c r="G20" s="52"/>
      <c r="H20" s="53"/>
      <c r="I20" s="53"/>
      <c r="J20" s="53"/>
      <c r="K20" s="5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7"/>
    </row>
    <row r="21" ht="14.6" customHeight="1">
      <c r="A21" s="17"/>
      <c r="B21" s="20"/>
      <c r="C21" s="2"/>
      <c r="D21" s="55"/>
      <c r="E21" s="55"/>
      <c r="F21" s="55"/>
      <c r="G21" s="55"/>
      <c r="H21" s="2"/>
      <c r="I21" s="2"/>
      <c r="J21" s="2"/>
      <c r="K21" s="5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7"/>
    </row>
    <row r="22" ht="14.05" customHeight="1">
      <c r="A22" s="17"/>
      <c r="B22" s="57"/>
      <c r="C22" s="58"/>
      <c r="D22" s="3"/>
      <c r="E22" s="3"/>
      <c r="F22" s="3"/>
      <c r="G22" s="3"/>
      <c r="H22" s="3"/>
      <c r="I22" s="3"/>
      <c r="J22" s="3"/>
      <c r="K22" s="2"/>
      <c r="L22" s="2"/>
      <c r="M22" s="2"/>
      <c r="N22" s="2"/>
      <c r="O22" s="2"/>
      <c r="P22" s="16"/>
      <c r="Q22" s="16"/>
      <c r="R22" s="3"/>
      <c r="S22" s="3"/>
      <c r="T22" s="3"/>
      <c r="U22" s="3"/>
      <c r="V22" s="3"/>
      <c r="W22" s="3"/>
      <c r="X22" s="3"/>
      <c r="Y22" s="17"/>
    </row>
    <row r="23" ht="14.1" customHeight="1">
      <c r="A23" s="17"/>
      <c r="B23" t="s" s="59">
        <v>41</v>
      </c>
      <c r="C23" s="60"/>
      <c r="D23" t="s" s="61">
        <v>42</v>
      </c>
      <c r="E23" s="62"/>
      <c r="F23" s="62"/>
      <c r="G23" s="63"/>
      <c r="H23" s="64">
        <v>2</v>
      </c>
      <c r="I23" s="64">
        <v>80</v>
      </c>
      <c r="J23" s="64">
        <f>I23*H23</f>
        <v>160</v>
      </c>
      <c r="K23" s="7"/>
      <c r="L23" s="2"/>
      <c r="M23" s="2"/>
      <c r="N23" s="2"/>
      <c r="O23" s="17"/>
      <c r="P23" t="s" s="59">
        <v>43</v>
      </c>
      <c r="Q23" s="60"/>
      <c r="R23" t="s" s="65">
        <v>44</v>
      </c>
      <c r="S23" s="66"/>
      <c r="T23" s="66"/>
      <c r="U23" s="66"/>
      <c r="V23" s="64">
        <v>9</v>
      </c>
      <c r="W23" s="64">
        <v>33</v>
      </c>
      <c r="X23" s="64">
        <f>W23*V23</f>
        <v>297</v>
      </c>
      <c r="Y23" s="67"/>
    </row>
    <row r="24" ht="13.55" customHeight="1">
      <c r="A24" s="17"/>
      <c r="B24" s="60"/>
      <c r="C24" s="60"/>
      <c r="D24" t="s" s="61">
        <v>45</v>
      </c>
      <c r="E24" s="62"/>
      <c r="F24" s="62"/>
      <c r="G24" s="63"/>
      <c r="H24" s="64">
        <v>0</v>
      </c>
      <c r="I24" s="64">
        <v>100</v>
      </c>
      <c r="J24" s="64">
        <f>H24*I24</f>
        <v>0</v>
      </c>
      <c r="K24" s="7"/>
      <c r="L24" s="2"/>
      <c r="M24" s="2"/>
      <c r="N24" s="2"/>
      <c r="O24" s="17"/>
      <c r="P24" s="60"/>
      <c r="Q24" s="60"/>
      <c r="R24" t="s" s="65">
        <v>46</v>
      </c>
      <c r="S24" s="66"/>
      <c r="T24" s="66"/>
      <c r="U24" s="66"/>
      <c r="V24" s="64">
        <v>1</v>
      </c>
      <c r="W24" s="64">
        <v>200</v>
      </c>
      <c r="X24" s="64">
        <f>V24*W24</f>
        <v>200</v>
      </c>
      <c r="Y24" s="67"/>
    </row>
    <row r="25" ht="13.55" customHeight="1">
      <c r="A25" s="17"/>
      <c r="B25" s="60"/>
      <c r="C25" s="60"/>
      <c r="D25" t="s" s="61">
        <v>47</v>
      </c>
      <c r="E25" s="62"/>
      <c r="F25" s="62"/>
      <c r="G25" s="63"/>
      <c r="H25" s="64">
        <v>0</v>
      </c>
      <c r="I25" s="64">
        <v>150</v>
      </c>
      <c r="J25" s="64">
        <f>I25*H25</f>
        <v>0</v>
      </c>
      <c r="K25" s="7"/>
      <c r="L25" s="2"/>
      <c r="M25" s="2"/>
      <c r="N25" s="2"/>
      <c r="O25" s="17"/>
      <c r="P25" s="60"/>
      <c r="Q25" s="60"/>
      <c r="R25" t="s" s="65">
        <v>48</v>
      </c>
      <c r="S25" s="66"/>
      <c r="T25" s="66"/>
      <c r="U25" s="66"/>
      <c r="V25" s="64">
        <v>0</v>
      </c>
      <c r="W25" s="64">
        <v>200</v>
      </c>
      <c r="X25" s="64">
        <f>W25*V25</f>
        <v>0</v>
      </c>
      <c r="Y25" s="67"/>
    </row>
    <row r="26" ht="13.55" customHeight="1">
      <c r="A26" s="17"/>
      <c r="B26" s="60"/>
      <c r="C26" s="60"/>
      <c r="D26" t="s" s="61">
        <v>49</v>
      </c>
      <c r="E26" s="62"/>
      <c r="F26" s="62"/>
      <c r="G26" s="63"/>
      <c r="H26" s="64">
        <v>0</v>
      </c>
      <c r="I26" s="64">
        <v>150</v>
      </c>
      <c r="J26" s="64">
        <f>H26*I26</f>
        <v>0</v>
      </c>
      <c r="K26" s="7"/>
      <c r="L26" s="2"/>
      <c r="M26" s="2"/>
      <c r="N26" s="2"/>
      <c r="O26" s="17"/>
      <c r="P26" s="60"/>
      <c r="Q26" s="60"/>
      <c r="R26" t="s" s="61">
        <v>50</v>
      </c>
      <c r="S26" s="62"/>
      <c r="T26" s="62"/>
      <c r="U26" s="63"/>
      <c r="V26" s="64">
        <v>0</v>
      </c>
      <c r="W26" s="64">
        <v>100</v>
      </c>
      <c r="X26" s="64">
        <f>V26*W26</f>
        <v>0</v>
      </c>
      <c r="Y26" s="67"/>
    </row>
    <row r="27" ht="14" customHeight="1">
      <c r="A27" s="17"/>
      <c r="B27" s="60"/>
      <c r="C27" s="60"/>
      <c r="D27" t="s" s="61">
        <v>51</v>
      </c>
      <c r="E27" s="62"/>
      <c r="F27" s="62"/>
      <c r="G27" s="63"/>
      <c r="H27" s="64">
        <v>0</v>
      </c>
      <c r="I27" s="64">
        <v>100</v>
      </c>
      <c r="J27" s="64">
        <f>H27*I27</f>
        <v>0</v>
      </c>
      <c r="K27" s="7"/>
      <c r="L27" s="2"/>
      <c r="M27" s="2"/>
      <c r="N27" s="2"/>
      <c r="O27" s="17"/>
      <c r="P27" s="60"/>
      <c r="Q27" s="60"/>
      <c r="R27" t="s" s="68">
        <v>52</v>
      </c>
      <c r="S27" s="69"/>
      <c r="T27" s="69"/>
      <c r="U27" s="69"/>
      <c r="V27" s="64">
        <v>0</v>
      </c>
      <c r="W27" s="64">
        <v>10</v>
      </c>
      <c r="X27" s="64">
        <f>W27*V27</f>
        <v>0</v>
      </c>
      <c r="Y27" s="67"/>
    </row>
    <row r="28" ht="15.75" customHeight="1">
      <c r="A28" s="17"/>
      <c r="B28" s="60"/>
      <c r="C28" s="60"/>
      <c r="D28" t="s" s="70">
        <v>52</v>
      </c>
      <c r="E28" s="71"/>
      <c r="F28" s="71"/>
      <c r="G28" s="72"/>
      <c r="H28" s="64">
        <v>0</v>
      </c>
      <c r="I28" s="64">
        <v>10</v>
      </c>
      <c r="J28" s="64">
        <f>I28*H28</f>
        <v>0</v>
      </c>
      <c r="K28" s="7"/>
      <c r="L28" s="2"/>
      <c r="M28" s="2"/>
      <c r="N28" s="2"/>
      <c r="O28" s="17"/>
      <c r="P28" s="60"/>
      <c r="Q28" s="60"/>
      <c r="R28" t="s" s="65">
        <v>53</v>
      </c>
      <c r="S28" s="66"/>
      <c r="T28" s="66"/>
      <c r="U28" s="66"/>
      <c r="V28" s="64">
        <v>1</v>
      </c>
      <c r="W28" s="64">
        <v>20</v>
      </c>
      <c r="X28" s="64">
        <f>V28*W28</f>
        <v>20</v>
      </c>
      <c r="Y28" s="67"/>
    </row>
    <row r="29" ht="14.05" customHeight="1">
      <c r="A29" s="17"/>
      <c r="B29" s="60"/>
      <c r="C29" s="60"/>
      <c r="D29" t="s" s="61">
        <v>53</v>
      </c>
      <c r="E29" s="62"/>
      <c r="F29" s="62"/>
      <c r="G29" s="63"/>
      <c r="H29" s="64">
        <v>0</v>
      </c>
      <c r="I29" s="64">
        <v>20</v>
      </c>
      <c r="J29" s="64">
        <f>H29*I29</f>
        <v>0</v>
      </c>
      <c r="K29" s="7"/>
      <c r="L29" s="74"/>
      <c r="M29" s="2"/>
      <c r="N29" s="2"/>
      <c r="O29" s="17"/>
      <c r="P29" s="60"/>
      <c r="Q29" s="60"/>
      <c r="R29" t="s" s="75">
        <v>54</v>
      </c>
      <c r="S29" s="76"/>
      <c r="T29" s="76"/>
      <c r="U29" s="76"/>
      <c r="V29" s="77">
        <v>0</v>
      </c>
      <c r="W29" s="77">
        <v>800</v>
      </c>
      <c r="X29" s="78">
        <f>W29*V29</f>
        <v>0</v>
      </c>
      <c r="Y29" s="79"/>
    </row>
    <row r="30" ht="14.55" customHeight="1">
      <c r="A30" s="17"/>
      <c r="B30" s="60"/>
      <c r="C30" s="60"/>
      <c r="D30" t="s" s="80">
        <v>54</v>
      </c>
      <c r="E30" s="81"/>
      <c r="F30" s="81"/>
      <c r="G30" s="82"/>
      <c r="H30" s="77">
        <v>0</v>
      </c>
      <c r="I30" s="77">
        <v>800</v>
      </c>
      <c r="J30" s="78">
        <f>I30*H30</f>
        <v>0</v>
      </c>
      <c r="K30" s="83"/>
      <c r="L30" s="2"/>
      <c r="M30" s="2"/>
      <c r="N30" s="2"/>
      <c r="O30" s="2"/>
      <c r="P30" s="22"/>
      <c r="Q30" s="22"/>
      <c r="R30" s="53"/>
      <c r="S30" s="53"/>
      <c r="T30" s="53"/>
      <c r="U30" s="84"/>
      <c r="V30" s="12"/>
      <c r="W30" s="12"/>
      <c r="X30" t="s" s="13">
        <v>55</v>
      </c>
      <c r="Y30" s="85">
        <f>SUM(X23:X28)</f>
        <v>517</v>
      </c>
    </row>
    <row r="31" ht="14.05" customHeight="1">
      <c r="A31" s="17"/>
      <c r="B31" s="21"/>
      <c r="C31" s="22"/>
      <c r="D31" s="53"/>
      <c r="E31" s="53"/>
      <c r="F31" s="53"/>
      <c r="G31" s="53"/>
      <c r="H31" s="53"/>
      <c r="I31" s="84"/>
      <c r="J31" t="s" s="13">
        <v>55</v>
      </c>
      <c r="K31" s="64">
        <f>SUM(J23:J29)</f>
        <v>160</v>
      </c>
      <c r="L31" s="7"/>
      <c r="M31" s="2"/>
      <c r="N31" s="2"/>
      <c r="O31" s="2"/>
      <c r="P31" s="2"/>
      <c r="Q31" s="2"/>
      <c r="R31" s="2"/>
      <c r="S31" s="2"/>
      <c r="T31" s="2"/>
      <c r="U31" s="2"/>
      <c r="V31" s="53"/>
      <c r="W31" s="53"/>
      <c r="X31" s="53"/>
      <c r="Y31" s="86"/>
    </row>
    <row r="32" ht="14.05" customHeight="1">
      <c r="A32" s="17"/>
      <c r="B32" s="24"/>
      <c r="C32" s="16"/>
      <c r="D32" s="3"/>
      <c r="E32" s="3"/>
      <c r="F32" s="3"/>
      <c r="G32" s="3"/>
      <c r="H32" s="3"/>
      <c r="I32" s="3"/>
      <c r="J32" s="49"/>
      <c r="K32" s="53"/>
      <c r="L32" s="2"/>
      <c r="M32" s="2"/>
      <c r="N32" s="2"/>
      <c r="O32" s="2"/>
      <c r="P32" s="16"/>
      <c r="Q32" s="16"/>
      <c r="R32" s="3"/>
      <c r="S32" s="3"/>
      <c r="T32" s="3"/>
      <c r="U32" s="3"/>
      <c r="V32" s="3"/>
      <c r="W32" s="3"/>
      <c r="X32" s="3"/>
      <c r="Y32" s="17"/>
    </row>
    <row r="33" ht="14.1" customHeight="1">
      <c r="A33" s="17"/>
      <c r="B33" t="s" s="59">
        <v>56</v>
      </c>
      <c r="C33" s="60"/>
      <c r="D33" t="s" s="65">
        <v>44</v>
      </c>
      <c r="E33" s="66"/>
      <c r="F33" s="66"/>
      <c r="G33" s="66"/>
      <c r="H33" s="64">
        <v>10</v>
      </c>
      <c r="I33" s="64">
        <v>25</v>
      </c>
      <c r="J33" s="64">
        <f>I33*H33</f>
        <v>250</v>
      </c>
      <c r="K33" s="7"/>
      <c r="L33" s="2"/>
      <c r="M33" s="2"/>
      <c r="N33" s="2"/>
      <c r="O33" s="17"/>
      <c r="P33" t="s" s="59">
        <v>57</v>
      </c>
      <c r="Q33" s="60"/>
      <c r="R33" t="s" s="65">
        <v>44</v>
      </c>
      <c r="S33" s="48"/>
      <c r="T33" s="49"/>
      <c r="U33" s="50"/>
      <c r="V33" s="64">
        <v>9</v>
      </c>
      <c r="W33" s="64">
        <v>25</v>
      </c>
      <c r="X33" s="64">
        <f>W33*V33</f>
        <v>225</v>
      </c>
      <c r="Y33" s="67"/>
    </row>
    <row r="34" ht="13.55" customHeight="1">
      <c r="A34" s="17"/>
      <c r="B34" s="60"/>
      <c r="C34" s="60"/>
      <c r="D34" t="s" s="65">
        <v>58</v>
      </c>
      <c r="E34" s="66"/>
      <c r="F34" s="66"/>
      <c r="G34" s="66"/>
      <c r="H34" s="64">
        <v>1</v>
      </c>
      <c r="I34" s="64">
        <v>150</v>
      </c>
      <c r="J34" s="64">
        <f>H34*I34</f>
        <v>150</v>
      </c>
      <c r="K34" s="7"/>
      <c r="L34" s="2"/>
      <c r="M34" s="2"/>
      <c r="N34" s="2"/>
      <c r="O34" s="17"/>
      <c r="P34" s="60"/>
      <c r="Q34" s="60"/>
      <c r="R34" t="s" s="65">
        <v>59</v>
      </c>
      <c r="S34" s="66"/>
      <c r="T34" s="66"/>
      <c r="U34" s="66"/>
      <c r="V34" s="64">
        <v>1</v>
      </c>
      <c r="W34" s="64">
        <v>100</v>
      </c>
      <c r="X34" s="64">
        <f>V34*W34</f>
        <v>100</v>
      </c>
      <c r="Y34" s="67"/>
    </row>
    <row r="35" ht="13.55" customHeight="1">
      <c r="A35" s="17"/>
      <c r="B35" s="60"/>
      <c r="C35" s="60"/>
      <c r="D35" t="s" s="65">
        <v>60</v>
      </c>
      <c r="E35" s="66"/>
      <c r="F35" s="66"/>
      <c r="G35" s="66"/>
      <c r="H35" s="64">
        <v>1</v>
      </c>
      <c r="I35" s="64">
        <v>100</v>
      </c>
      <c r="J35" s="64">
        <f>I35*H35</f>
        <v>100</v>
      </c>
      <c r="K35" s="7"/>
      <c r="L35" s="2"/>
      <c r="M35" s="2"/>
      <c r="N35" s="2"/>
      <c r="O35" s="17"/>
      <c r="P35" s="60"/>
      <c r="Q35" s="60"/>
      <c r="R35" t="s" s="65">
        <v>61</v>
      </c>
      <c r="S35" s="66"/>
      <c r="T35" s="66"/>
      <c r="U35" s="66"/>
      <c r="V35" s="64">
        <v>0</v>
      </c>
      <c r="W35" s="64">
        <v>250</v>
      </c>
      <c r="X35" s="64">
        <f>W35*V35</f>
        <v>0</v>
      </c>
      <c r="Y35" s="67"/>
    </row>
    <row r="36" ht="13.55" customHeight="1">
      <c r="A36" s="17"/>
      <c r="B36" s="60"/>
      <c r="C36" s="60"/>
      <c r="D36" t="s" s="61">
        <v>62</v>
      </c>
      <c r="E36" s="62"/>
      <c r="F36" s="62"/>
      <c r="G36" s="63"/>
      <c r="H36" s="64">
        <v>1</v>
      </c>
      <c r="I36" s="64">
        <v>150</v>
      </c>
      <c r="J36" s="64">
        <f>H36*I36</f>
        <v>150</v>
      </c>
      <c r="K36" s="7"/>
      <c r="L36" s="2"/>
      <c r="M36" s="2"/>
      <c r="N36" s="2"/>
      <c r="O36" s="17"/>
      <c r="P36" s="60"/>
      <c r="Q36" s="60"/>
      <c r="R36" t="s" s="61">
        <v>63</v>
      </c>
      <c r="S36" s="62"/>
      <c r="T36" s="62"/>
      <c r="U36" s="63"/>
      <c r="V36" s="64">
        <v>0</v>
      </c>
      <c r="W36" s="64">
        <v>150</v>
      </c>
      <c r="X36" s="64">
        <f>V36*W36</f>
        <v>0</v>
      </c>
      <c r="Y36" s="67"/>
    </row>
    <row r="37" ht="15.75" customHeight="1">
      <c r="A37" s="17"/>
      <c r="B37" s="60"/>
      <c r="C37" s="60"/>
      <c r="D37" t="s" s="61">
        <v>64</v>
      </c>
      <c r="E37" s="62"/>
      <c r="F37" s="62"/>
      <c r="G37" s="63"/>
      <c r="H37" s="64">
        <v>0</v>
      </c>
      <c r="I37" s="64">
        <v>100</v>
      </c>
      <c r="J37" s="64">
        <f>H37*I37</f>
        <v>0</v>
      </c>
      <c r="K37" s="7"/>
      <c r="L37" s="2"/>
      <c r="M37" s="2"/>
      <c r="N37" s="2"/>
      <c r="O37" s="17"/>
      <c r="P37" s="60"/>
      <c r="Q37" s="60"/>
      <c r="R37" t="s" s="68">
        <v>52</v>
      </c>
      <c r="S37" s="69"/>
      <c r="T37" s="69"/>
      <c r="U37" s="69"/>
      <c r="V37" s="64">
        <v>0</v>
      </c>
      <c r="W37" s="64">
        <v>10</v>
      </c>
      <c r="X37" s="64">
        <f>W37*V37</f>
        <v>0</v>
      </c>
      <c r="Y37" s="67"/>
    </row>
    <row r="38" ht="14" customHeight="1">
      <c r="A38" s="17"/>
      <c r="B38" s="60"/>
      <c r="C38" s="60"/>
      <c r="D38" t="s" s="68">
        <v>52</v>
      </c>
      <c r="E38" s="100"/>
      <c r="F38" s="62"/>
      <c r="G38" s="63"/>
      <c r="H38" s="64">
        <v>0</v>
      </c>
      <c r="I38" s="64">
        <v>10</v>
      </c>
      <c r="J38" s="64">
        <f>I38*H38</f>
        <v>0</v>
      </c>
      <c r="K38" s="7"/>
      <c r="L38" s="2"/>
      <c r="M38" s="2"/>
      <c r="N38" s="2"/>
      <c r="O38" s="17"/>
      <c r="P38" s="60"/>
      <c r="Q38" s="60"/>
      <c r="R38" t="s" s="65">
        <v>53</v>
      </c>
      <c r="S38" s="66"/>
      <c r="T38" s="66"/>
      <c r="U38" s="66"/>
      <c r="V38" s="64">
        <v>1</v>
      </c>
      <c r="W38" s="64">
        <v>20</v>
      </c>
      <c r="X38" s="64">
        <f>V38*W38</f>
        <v>20</v>
      </c>
      <c r="Y38" s="67"/>
    </row>
    <row r="39" ht="14.05" customHeight="1">
      <c r="A39" s="17"/>
      <c r="B39" s="60"/>
      <c r="C39" s="60"/>
      <c r="D39" t="s" s="65">
        <v>53</v>
      </c>
      <c r="E39" s="66"/>
      <c r="F39" s="66"/>
      <c r="G39" s="66"/>
      <c r="H39" s="64">
        <v>1</v>
      </c>
      <c r="I39" s="64">
        <v>20</v>
      </c>
      <c r="J39" s="64">
        <f>H39*I39</f>
        <v>20</v>
      </c>
      <c r="K39" s="7"/>
      <c r="L39" s="74"/>
      <c r="M39" s="2"/>
      <c r="N39" s="2"/>
      <c r="O39" s="17"/>
      <c r="P39" s="60"/>
      <c r="Q39" s="60"/>
      <c r="R39" t="s" s="75">
        <v>54</v>
      </c>
      <c r="S39" s="76"/>
      <c r="T39" s="76"/>
      <c r="U39" s="76"/>
      <c r="V39" s="77">
        <v>0</v>
      </c>
      <c r="W39" s="77">
        <v>800</v>
      </c>
      <c r="X39" s="78">
        <f>V39*W39</f>
        <v>0</v>
      </c>
      <c r="Y39" s="79"/>
    </row>
    <row r="40" ht="14.55" customHeight="1">
      <c r="A40" s="17"/>
      <c r="B40" s="60"/>
      <c r="C40" s="60"/>
      <c r="D40" t="s" s="75">
        <v>54</v>
      </c>
      <c r="E40" s="76"/>
      <c r="F40" s="76"/>
      <c r="G40" s="76"/>
      <c r="H40" s="77">
        <v>0</v>
      </c>
      <c r="I40" s="77">
        <v>800</v>
      </c>
      <c r="J40" s="78">
        <f>H40*I40</f>
        <v>0</v>
      </c>
      <c r="K40" s="83"/>
      <c r="L40" s="2"/>
      <c r="M40" s="2"/>
      <c r="N40" s="2"/>
      <c r="O40" s="2"/>
      <c r="P40" s="22"/>
      <c r="Q40" s="22"/>
      <c r="R40" s="53"/>
      <c r="S40" s="53"/>
      <c r="T40" s="53"/>
      <c r="U40" s="84"/>
      <c r="V40" s="12"/>
      <c r="W40" s="12"/>
      <c r="X40" t="s" s="13">
        <v>55</v>
      </c>
      <c r="Y40" s="85">
        <f>SUM(X33:X38)</f>
        <v>345</v>
      </c>
    </row>
    <row r="41" ht="14.05" customHeight="1">
      <c r="A41" s="17"/>
      <c r="B41" s="21"/>
      <c r="C41" s="22"/>
      <c r="D41" s="112"/>
      <c r="E41" s="113"/>
      <c r="F41" s="113"/>
      <c r="G41" s="114"/>
      <c r="H41" s="12"/>
      <c r="I41" s="12"/>
      <c r="J41" t="s" s="13">
        <v>55</v>
      </c>
      <c r="K41" s="64">
        <f>(J33+J34+J35+J36+J37+J38+J39)</f>
        <v>670</v>
      </c>
      <c r="L41" s="7"/>
      <c r="M41" s="2"/>
      <c r="N41" s="2"/>
      <c r="O41" s="2"/>
      <c r="P41" s="2"/>
      <c r="Q41" s="2"/>
      <c r="R41" s="2"/>
      <c r="S41" s="2"/>
      <c r="T41" s="2"/>
      <c r="U41" s="2"/>
      <c r="V41" s="53"/>
      <c r="W41" s="53"/>
      <c r="X41" s="53"/>
      <c r="Y41" s="86"/>
    </row>
    <row r="42" ht="13.55" customHeight="1">
      <c r="A42" s="17"/>
      <c r="B42" s="20"/>
      <c r="C42" s="2"/>
      <c r="D42" s="116"/>
      <c r="E42" s="117"/>
      <c r="F42" s="117"/>
      <c r="G42" s="117"/>
      <c r="H42" s="53"/>
      <c r="I42" s="53"/>
      <c r="J42" s="53"/>
      <c r="K42" s="5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7"/>
    </row>
    <row r="43" ht="14.05" customHeight="1">
      <c r="A43" s="17"/>
      <c r="B43" s="118"/>
      <c r="C43" s="119"/>
      <c r="D43" s="120"/>
      <c r="E43" s="3"/>
      <c r="F43" s="3"/>
      <c r="G43" t="s" s="223">
        <v>94</v>
      </c>
      <c r="H43" s="224">
        <v>2</v>
      </c>
      <c r="I43" s="224">
        <v>-50</v>
      </c>
      <c r="J43" s="224">
        <f>H43*I43</f>
        <v>-100</v>
      </c>
      <c r="K43" s="2"/>
      <c r="L43" s="2"/>
      <c r="M43" s="2"/>
      <c r="N43" s="2"/>
      <c r="O43" s="2"/>
      <c r="P43" s="3"/>
      <c r="Q43" s="3"/>
      <c r="R43" s="3"/>
      <c r="S43" s="3"/>
      <c r="T43" s="3"/>
      <c r="U43" s="3"/>
      <c r="V43" s="3"/>
      <c r="W43" s="3"/>
      <c r="X43" s="3"/>
      <c r="Y43" s="17"/>
    </row>
    <row r="44" ht="14.1" customHeight="1">
      <c r="A44" s="17"/>
      <c r="B44" t="s" s="59">
        <v>65</v>
      </c>
      <c r="C44" s="60"/>
      <c r="D44" t="s" s="65">
        <v>42</v>
      </c>
      <c r="E44" s="66"/>
      <c r="F44" s="66"/>
      <c r="G44" s="66"/>
      <c r="H44" s="64">
        <v>5</v>
      </c>
      <c r="I44" s="64">
        <v>80</v>
      </c>
      <c r="J44" s="64">
        <f>I44*H44</f>
        <v>400</v>
      </c>
      <c r="K44" s="7"/>
      <c r="L44" s="2"/>
      <c r="M44" s="2"/>
      <c r="N44" s="2"/>
      <c r="O44" s="4"/>
      <c r="P44" t="s" s="121">
        <v>66</v>
      </c>
      <c r="Q44" s="122"/>
      <c r="R44" t="s" s="123">
        <v>44</v>
      </c>
      <c r="S44" s="49"/>
      <c r="T44" s="49"/>
      <c r="U44" s="50"/>
      <c r="V44" s="64">
        <v>10</v>
      </c>
      <c r="W44" s="64">
        <v>25</v>
      </c>
      <c r="X44" s="64">
        <f>W44*V44</f>
        <v>250</v>
      </c>
      <c r="Y44" s="67"/>
    </row>
    <row r="45" ht="13.55" customHeight="1">
      <c r="A45" s="17"/>
      <c r="B45" s="60"/>
      <c r="C45" s="60"/>
      <c r="D45" t="s" s="65">
        <v>67</v>
      </c>
      <c r="E45" s="66"/>
      <c r="F45" s="66"/>
      <c r="G45" s="66"/>
      <c r="H45" s="64">
        <v>1</v>
      </c>
      <c r="I45" s="64">
        <v>200</v>
      </c>
      <c r="J45" s="64">
        <f>H45*I45</f>
        <v>200</v>
      </c>
      <c r="K45" s="7"/>
      <c r="L45" s="2"/>
      <c r="M45" s="2"/>
      <c r="N45" s="2"/>
      <c r="O45" s="4"/>
      <c r="P45" s="122"/>
      <c r="Q45" s="122"/>
      <c r="R45" t="s" s="124">
        <v>68</v>
      </c>
      <c r="S45" s="66"/>
      <c r="T45" s="66"/>
      <c r="U45" s="66"/>
      <c r="V45" s="64">
        <v>1</v>
      </c>
      <c r="W45" s="64">
        <v>150</v>
      </c>
      <c r="X45" s="64">
        <f>V45*W45</f>
        <v>150</v>
      </c>
      <c r="Y45" s="67"/>
    </row>
    <row r="46" ht="13.55" customHeight="1">
      <c r="A46" s="17"/>
      <c r="B46" s="60"/>
      <c r="C46" s="60"/>
      <c r="D46" t="s" s="65">
        <v>69</v>
      </c>
      <c r="E46" s="66"/>
      <c r="F46" s="66"/>
      <c r="G46" s="66"/>
      <c r="H46" s="64">
        <v>1</v>
      </c>
      <c r="I46" s="64">
        <v>100</v>
      </c>
      <c r="J46" s="64">
        <f>I46*H46</f>
        <v>100</v>
      </c>
      <c r="K46" s="7"/>
      <c r="L46" s="2"/>
      <c r="M46" s="2"/>
      <c r="N46" s="2"/>
      <c r="O46" s="4"/>
      <c r="P46" s="122"/>
      <c r="Q46" s="122"/>
      <c r="R46" t="s" s="124">
        <v>70</v>
      </c>
      <c r="S46" s="66"/>
      <c r="T46" s="66"/>
      <c r="U46" s="66"/>
      <c r="V46" s="64">
        <v>1</v>
      </c>
      <c r="W46" s="64">
        <v>250</v>
      </c>
      <c r="X46" s="64">
        <f>W46*V46</f>
        <v>250</v>
      </c>
      <c r="Y46" s="67"/>
    </row>
    <row r="47" ht="15.75" customHeight="1">
      <c r="A47" s="17"/>
      <c r="B47" s="60"/>
      <c r="C47" s="60"/>
      <c r="D47" t="s" s="65">
        <v>71</v>
      </c>
      <c r="E47" s="66"/>
      <c r="F47" s="66"/>
      <c r="G47" s="66"/>
      <c r="H47" s="64">
        <v>1</v>
      </c>
      <c r="I47" s="64">
        <v>100</v>
      </c>
      <c r="J47" s="64">
        <f>H47*I47</f>
        <v>100</v>
      </c>
      <c r="K47" s="7"/>
      <c r="L47" s="2"/>
      <c r="M47" s="2"/>
      <c r="N47" s="2"/>
      <c r="O47" s="4"/>
      <c r="P47" s="122"/>
      <c r="Q47" s="122"/>
      <c r="R47" t="s" s="124">
        <v>72</v>
      </c>
      <c r="S47" s="66"/>
      <c r="T47" s="66"/>
      <c r="U47" s="66"/>
      <c r="V47" s="64">
        <v>1</v>
      </c>
      <c r="W47" s="64">
        <v>100</v>
      </c>
      <c r="X47" s="64">
        <f>V47*W47</f>
        <v>100</v>
      </c>
      <c r="Y47" s="67"/>
    </row>
    <row r="48" ht="14" customHeight="1">
      <c r="A48" s="17"/>
      <c r="B48" s="60"/>
      <c r="C48" s="60"/>
      <c r="D48" t="s" s="61">
        <v>73</v>
      </c>
      <c r="E48" s="62"/>
      <c r="F48" s="62"/>
      <c r="G48" s="63"/>
      <c r="H48" s="64">
        <v>1</v>
      </c>
      <c r="I48" s="64">
        <v>100</v>
      </c>
      <c r="J48" s="64">
        <f>H48*I48</f>
        <v>100</v>
      </c>
      <c r="K48" s="7"/>
      <c r="L48" s="2"/>
      <c r="M48" s="2"/>
      <c r="N48" s="2"/>
      <c r="O48" s="4"/>
      <c r="P48" s="122"/>
      <c r="Q48" s="122"/>
      <c r="R48" t="s" s="125">
        <v>52</v>
      </c>
      <c r="S48" s="69"/>
      <c r="T48" s="69"/>
      <c r="U48" s="69"/>
      <c r="V48" s="64">
        <v>0</v>
      </c>
      <c r="W48" s="64">
        <v>10</v>
      </c>
      <c r="X48" s="64">
        <f>W48*V48</f>
        <v>0</v>
      </c>
      <c r="Y48" s="67"/>
    </row>
    <row r="49" ht="14" customHeight="1">
      <c r="A49" s="17"/>
      <c r="B49" s="60"/>
      <c r="C49" s="60"/>
      <c r="D49" t="s" s="68">
        <v>52</v>
      </c>
      <c r="E49" s="69"/>
      <c r="F49" s="69"/>
      <c r="G49" s="69"/>
      <c r="H49" s="64">
        <v>0</v>
      </c>
      <c r="I49" s="64">
        <v>10</v>
      </c>
      <c r="J49" s="64">
        <f>I49*H49</f>
        <v>0</v>
      </c>
      <c r="K49" s="7"/>
      <c r="L49" s="2"/>
      <c r="M49" s="2"/>
      <c r="N49" s="2"/>
      <c r="O49" s="4"/>
      <c r="P49" s="122"/>
      <c r="Q49" s="122"/>
      <c r="R49" t="s" s="124">
        <v>53</v>
      </c>
      <c r="S49" s="66"/>
      <c r="T49" s="66"/>
      <c r="U49" s="66"/>
      <c r="V49" s="64">
        <v>1</v>
      </c>
      <c r="W49" s="64">
        <v>20</v>
      </c>
      <c r="X49" s="64">
        <f>W49*V49</f>
        <v>20</v>
      </c>
      <c r="Y49" s="67"/>
    </row>
    <row r="50" ht="13.55" customHeight="1">
      <c r="A50" s="17"/>
      <c r="B50" s="60"/>
      <c r="C50" s="60"/>
      <c r="D50" t="s" s="65">
        <v>53</v>
      </c>
      <c r="E50" s="66"/>
      <c r="F50" s="66"/>
      <c r="G50" s="66"/>
      <c r="H50" s="64">
        <v>1</v>
      </c>
      <c r="I50" s="64">
        <v>20</v>
      </c>
      <c r="J50" s="64">
        <f>I50*H50</f>
        <v>20</v>
      </c>
      <c r="K50" s="7"/>
      <c r="L50" s="2"/>
      <c r="M50" s="2"/>
      <c r="N50" s="2"/>
      <c r="O50" s="4"/>
      <c r="P50" s="122"/>
      <c r="Q50" s="122"/>
      <c r="R50" t="s" s="126">
        <v>54</v>
      </c>
      <c r="S50" s="76"/>
      <c r="T50" s="76"/>
      <c r="U50" s="76"/>
      <c r="V50" s="77">
        <v>0</v>
      </c>
      <c r="W50" s="77">
        <v>800</v>
      </c>
      <c r="X50" s="78">
        <f>W50*V50</f>
        <v>0</v>
      </c>
      <c r="Y50" s="79"/>
    </row>
    <row r="51" ht="14.05" customHeight="1">
      <c r="A51" s="17"/>
      <c r="B51" s="60"/>
      <c r="C51" s="60"/>
      <c r="D51" t="s" s="75">
        <v>54</v>
      </c>
      <c r="E51" s="76"/>
      <c r="F51" s="76"/>
      <c r="G51" s="76"/>
      <c r="H51" s="77">
        <v>0</v>
      </c>
      <c r="I51" s="77">
        <v>900</v>
      </c>
      <c r="J51" s="78">
        <f>I51*H51</f>
        <v>0</v>
      </c>
      <c r="K51" s="83"/>
      <c r="L51" s="74"/>
      <c r="M51" s="2"/>
      <c r="N51" s="2"/>
      <c r="O51" s="2"/>
      <c r="P51" s="53"/>
      <c r="Q51" s="53"/>
      <c r="R51" s="53"/>
      <c r="S51" s="53"/>
      <c r="T51" s="53"/>
      <c r="U51" s="84"/>
      <c r="V51" s="12"/>
      <c r="W51" s="12"/>
      <c r="X51" t="s" s="13">
        <v>55</v>
      </c>
      <c r="Y51" s="85">
        <f>SUM(X44:X49)</f>
        <v>770</v>
      </c>
    </row>
    <row r="52" ht="14.05" customHeight="1">
      <c r="A52" s="17"/>
      <c r="B52" s="21"/>
      <c r="C52" s="22"/>
      <c r="D52" s="53"/>
      <c r="E52" s="53"/>
      <c r="F52" s="53"/>
      <c r="G52" s="84"/>
      <c r="H52" s="12"/>
      <c r="I52" s="12"/>
      <c r="J52" t="s" s="13">
        <v>55</v>
      </c>
      <c r="K52" s="64">
        <f>SUM(J43:J50)</f>
        <v>820</v>
      </c>
      <c r="L52" s="7"/>
      <c r="M52" s="2"/>
      <c r="N52" s="2"/>
      <c r="O52" s="2"/>
      <c r="P52" s="2"/>
      <c r="Q52" s="2"/>
      <c r="R52" s="2"/>
      <c r="S52" s="2"/>
      <c r="T52" s="2"/>
      <c r="U52" s="2"/>
      <c r="V52" s="53"/>
      <c r="W52" s="53"/>
      <c r="X52" s="53"/>
      <c r="Y52" s="86"/>
    </row>
    <row r="53" ht="13.55" customHeight="1">
      <c r="A53" s="17"/>
      <c r="B53" s="20"/>
      <c r="C53" s="2"/>
      <c r="D53" s="2"/>
      <c r="E53" s="2"/>
      <c r="F53" s="2"/>
      <c r="G53" s="2"/>
      <c r="H53" s="53"/>
      <c r="I53" s="53"/>
      <c r="J53" s="53"/>
      <c r="K53" s="53"/>
      <c r="L53" s="2"/>
      <c r="M53" s="2"/>
      <c r="N53" s="2"/>
      <c r="O53" s="2"/>
      <c r="P53" s="2"/>
      <c r="Q53" s="2"/>
      <c r="R53" s="116"/>
      <c r="S53" s="116"/>
      <c r="T53" s="116"/>
      <c r="U53" s="116"/>
      <c r="V53" s="2"/>
      <c r="W53" s="2"/>
      <c r="X53" s="2"/>
      <c r="Y53" s="17"/>
    </row>
    <row r="54" ht="13.55" customHeight="1">
      <c r="A54" s="17"/>
      <c r="B54" s="2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16"/>
      <c r="S54" s="116"/>
      <c r="T54" s="116"/>
      <c r="U54" s="116"/>
      <c r="V54" s="2"/>
      <c r="W54" s="2"/>
      <c r="X54" s="2"/>
      <c r="Y54" s="17"/>
    </row>
    <row r="55" ht="14.05" customHeight="1">
      <c r="A55" s="17"/>
      <c r="B55" s="24"/>
      <c r="C55" s="16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16"/>
      <c r="Q55" s="16"/>
      <c r="R55" s="3"/>
      <c r="S55" s="3"/>
      <c r="T55" s="3"/>
      <c r="U55" s="3"/>
      <c r="V55" s="3"/>
      <c r="W55" s="3"/>
      <c r="X55" s="3"/>
      <c r="Y55" s="17"/>
    </row>
    <row r="56" ht="15.75" customHeight="1">
      <c r="A56" s="17"/>
      <c r="B56" t="s" s="59">
        <v>74</v>
      </c>
      <c r="C56" s="60"/>
      <c r="D56" t="s" s="65">
        <v>44</v>
      </c>
      <c r="E56" s="66"/>
      <c r="F56" s="66"/>
      <c r="G56" s="66"/>
      <c r="H56" s="64">
        <v>12</v>
      </c>
      <c r="I56" s="64">
        <v>25</v>
      </c>
      <c r="J56" s="64">
        <f>I56*H56</f>
        <v>300</v>
      </c>
      <c r="K56" s="7"/>
      <c r="L56" s="2"/>
      <c r="M56" s="2"/>
      <c r="N56" s="2"/>
      <c r="O56" s="17"/>
      <c r="P56" t="s" s="59">
        <v>75</v>
      </c>
      <c r="Q56" s="60"/>
      <c r="R56" t="s" s="65">
        <v>44</v>
      </c>
      <c r="S56" s="66"/>
      <c r="T56" s="66"/>
      <c r="U56" s="66"/>
      <c r="V56" s="64">
        <v>5</v>
      </c>
      <c r="W56" s="64">
        <v>80</v>
      </c>
      <c r="X56" s="64">
        <f>W56*V56</f>
        <v>400</v>
      </c>
      <c r="Y56" s="67"/>
    </row>
    <row r="57" ht="13.55" customHeight="1">
      <c r="A57" s="17"/>
      <c r="B57" s="60"/>
      <c r="C57" s="60"/>
      <c r="D57" t="s" s="65">
        <v>76</v>
      </c>
      <c r="E57" s="66"/>
      <c r="F57" s="66"/>
      <c r="G57" s="66"/>
      <c r="H57" s="64">
        <v>1</v>
      </c>
      <c r="I57" s="64">
        <v>100</v>
      </c>
      <c r="J57" s="64">
        <f>H57*I57</f>
        <v>100</v>
      </c>
      <c r="K57" s="7"/>
      <c r="L57" s="2"/>
      <c r="M57" s="2"/>
      <c r="N57" s="2"/>
      <c r="O57" s="17"/>
      <c r="P57" s="60"/>
      <c r="Q57" s="60"/>
      <c r="R57" t="s" s="65">
        <v>77</v>
      </c>
      <c r="S57" s="66"/>
      <c r="T57" s="66"/>
      <c r="U57" s="66"/>
      <c r="V57" s="64">
        <v>1</v>
      </c>
      <c r="W57" s="64">
        <v>150</v>
      </c>
      <c r="X57" s="64">
        <f>V57*W57</f>
        <v>150</v>
      </c>
      <c r="Y57" s="67"/>
    </row>
    <row r="58" ht="13.55" customHeight="1">
      <c r="A58" s="17"/>
      <c r="B58" s="60"/>
      <c r="C58" s="60"/>
      <c r="D58" t="s" s="65">
        <v>78</v>
      </c>
      <c r="E58" s="66"/>
      <c r="F58" s="66"/>
      <c r="G58" s="66"/>
      <c r="H58" s="64">
        <v>1</v>
      </c>
      <c r="I58" s="64">
        <v>100</v>
      </c>
      <c r="J58" s="64">
        <f>I58*H58</f>
        <v>100</v>
      </c>
      <c r="K58" s="7"/>
      <c r="L58" s="2"/>
      <c r="M58" s="2"/>
      <c r="N58" s="2"/>
      <c r="O58" s="17"/>
      <c r="P58" s="60"/>
      <c r="Q58" s="60"/>
      <c r="R58" t="s" s="65">
        <v>79</v>
      </c>
      <c r="S58" s="66"/>
      <c r="T58" s="66"/>
      <c r="U58" s="66"/>
      <c r="V58" s="64">
        <v>1</v>
      </c>
      <c r="W58" s="64">
        <v>250</v>
      </c>
      <c r="X58" s="64">
        <f>W58*V58</f>
        <v>250</v>
      </c>
      <c r="Y58" s="67"/>
    </row>
    <row r="59" ht="13.55" customHeight="1">
      <c r="A59" s="17"/>
      <c r="B59" s="60"/>
      <c r="C59" s="60"/>
      <c r="D59" t="s" s="65">
        <v>80</v>
      </c>
      <c r="E59" s="66"/>
      <c r="F59" s="66"/>
      <c r="G59" s="66"/>
      <c r="H59" s="64">
        <v>1</v>
      </c>
      <c r="I59" s="64">
        <v>100</v>
      </c>
      <c r="J59" s="64">
        <f>H59*I59</f>
        <v>100</v>
      </c>
      <c r="K59" s="7"/>
      <c r="L59" s="2"/>
      <c r="M59" s="2"/>
      <c r="N59" s="2"/>
      <c r="O59" s="17"/>
      <c r="P59" s="60"/>
      <c r="Q59" s="60"/>
      <c r="R59" t="s" s="65">
        <v>81</v>
      </c>
      <c r="S59" s="66"/>
      <c r="T59" s="66"/>
      <c r="U59" s="66"/>
      <c r="V59" s="64">
        <v>1</v>
      </c>
      <c r="W59" s="64">
        <v>100</v>
      </c>
      <c r="X59" s="64">
        <f>W59*V59</f>
        <v>100</v>
      </c>
      <c r="Y59" s="67"/>
    </row>
    <row r="60" ht="13.55" customHeight="1">
      <c r="A60" s="17"/>
      <c r="B60" s="60"/>
      <c r="C60" s="60"/>
      <c r="D60" t="s" s="65">
        <v>82</v>
      </c>
      <c r="E60" s="66"/>
      <c r="F60" s="66"/>
      <c r="G60" s="66"/>
      <c r="H60" s="64">
        <v>1</v>
      </c>
      <c r="I60" s="64">
        <v>200</v>
      </c>
      <c r="J60" s="64">
        <f>H60*I60</f>
        <v>200</v>
      </c>
      <c r="K60" s="7"/>
      <c r="L60" s="2"/>
      <c r="M60" s="2"/>
      <c r="N60" s="2"/>
      <c r="O60" s="17"/>
      <c r="P60" s="60"/>
      <c r="Q60" s="60"/>
      <c r="R60" t="s" s="65">
        <v>83</v>
      </c>
      <c r="S60" s="66"/>
      <c r="T60" s="66"/>
      <c r="U60" s="66"/>
      <c r="V60" s="64">
        <v>1</v>
      </c>
      <c r="W60" s="64">
        <v>100</v>
      </c>
      <c r="X60" s="64">
        <f>W60*V60</f>
        <v>100</v>
      </c>
      <c r="Y60" s="67"/>
    </row>
    <row r="61" ht="14" customHeight="1">
      <c r="A61" s="17"/>
      <c r="B61" s="60"/>
      <c r="C61" s="60"/>
      <c r="D61" t="s" s="127">
        <v>52</v>
      </c>
      <c r="E61" s="128"/>
      <c r="F61" s="128"/>
      <c r="G61" s="128"/>
      <c r="H61" s="64">
        <v>6</v>
      </c>
      <c r="I61" s="64">
        <v>10</v>
      </c>
      <c r="J61" s="64">
        <f>I61*H61</f>
        <v>60</v>
      </c>
      <c r="K61" s="7"/>
      <c r="L61" s="2"/>
      <c r="M61" s="2"/>
      <c r="N61" s="2"/>
      <c r="O61" s="17"/>
      <c r="P61" s="60"/>
      <c r="Q61" s="60"/>
      <c r="R61" t="s" s="68">
        <v>52</v>
      </c>
      <c r="S61" s="69"/>
      <c r="T61" s="69"/>
      <c r="U61" s="69"/>
      <c r="V61" s="64">
        <v>2</v>
      </c>
      <c r="W61" s="64">
        <v>10</v>
      </c>
      <c r="X61" s="64">
        <f>W61*V61</f>
        <v>20</v>
      </c>
      <c r="Y61" s="67"/>
    </row>
    <row r="62" ht="13.55" customHeight="1">
      <c r="A62" s="17"/>
      <c r="B62" s="60"/>
      <c r="C62" s="60"/>
      <c r="D62" t="s" s="65">
        <v>53</v>
      </c>
      <c r="E62" s="66"/>
      <c r="F62" s="66"/>
      <c r="G62" s="66"/>
      <c r="H62" s="64">
        <v>1</v>
      </c>
      <c r="I62" s="64">
        <v>20</v>
      </c>
      <c r="J62" s="64">
        <f>H62*I62</f>
        <v>20</v>
      </c>
      <c r="K62" s="7"/>
      <c r="L62" s="74"/>
      <c r="M62" s="2"/>
      <c r="N62" s="2"/>
      <c r="O62" s="17"/>
      <c r="P62" s="60"/>
      <c r="Q62" s="60"/>
      <c r="R62" t="s" s="65">
        <v>53</v>
      </c>
      <c r="S62" s="66"/>
      <c r="T62" s="66"/>
      <c r="U62" s="66"/>
      <c r="V62" s="64">
        <v>1</v>
      </c>
      <c r="W62" s="64">
        <v>20</v>
      </c>
      <c r="X62" s="64">
        <f>V62*W62</f>
        <v>20</v>
      </c>
      <c r="Y62" s="67"/>
    </row>
    <row r="63" ht="14.05" customHeight="1">
      <c r="A63" s="17"/>
      <c r="B63" s="60"/>
      <c r="C63" s="60"/>
      <c r="D63" t="s" s="75">
        <v>54</v>
      </c>
      <c r="E63" s="76"/>
      <c r="F63" s="76"/>
      <c r="G63" s="76"/>
      <c r="H63" s="77">
        <v>0</v>
      </c>
      <c r="I63" s="77">
        <v>800</v>
      </c>
      <c r="J63" s="78">
        <f>I63*H63</f>
        <v>0</v>
      </c>
      <c r="K63" s="83"/>
      <c r="L63" s="2"/>
      <c r="M63" s="2"/>
      <c r="N63" s="2"/>
      <c r="O63" s="17"/>
      <c r="P63" s="60"/>
      <c r="Q63" s="60"/>
      <c r="R63" t="s" s="75">
        <v>54</v>
      </c>
      <c r="S63" s="76"/>
      <c r="T63" s="76"/>
      <c r="U63" s="76"/>
      <c r="V63" s="77">
        <v>0</v>
      </c>
      <c r="W63" s="77">
        <v>900</v>
      </c>
      <c r="X63" s="78">
        <f>W63*V63</f>
        <v>0</v>
      </c>
      <c r="Y63" s="79"/>
    </row>
    <row r="64" ht="14.05" customHeight="1">
      <c r="A64" s="17"/>
      <c r="B64" s="21"/>
      <c r="C64" s="22"/>
      <c r="D64" s="112"/>
      <c r="E64" s="112"/>
      <c r="F64" s="112"/>
      <c r="G64" s="129"/>
      <c r="H64" s="12"/>
      <c r="I64" s="12"/>
      <c r="J64" t="s" s="13">
        <v>55</v>
      </c>
      <c r="K64" s="64">
        <f>SUM(J56:J62)</f>
        <v>880</v>
      </c>
      <c r="L64" s="7"/>
      <c r="M64" s="2"/>
      <c r="N64" s="2"/>
      <c r="O64" s="2"/>
      <c r="P64" s="22"/>
      <c r="Q64" s="22"/>
      <c r="R64" s="53"/>
      <c r="S64" s="53"/>
      <c r="T64" s="53"/>
      <c r="U64" s="84"/>
      <c r="V64" s="12"/>
      <c r="W64" s="12"/>
      <c r="X64" t="s" s="13">
        <v>55</v>
      </c>
      <c r="Y64" s="85">
        <f>SUM(X56:X62)</f>
        <v>1040</v>
      </c>
    </row>
    <row r="65" ht="13.55" customHeight="1">
      <c r="A65" s="17"/>
      <c r="B65" s="20"/>
      <c r="C65" s="2"/>
      <c r="D65" s="116"/>
      <c r="E65" s="116"/>
      <c r="F65" s="116"/>
      <c r="G65" s="116"/>
      <c r="H65" s="53"/>
      <c r="I65" s="53"/>
      <c r="J65" s="53"/>
      <c r="K65" s="53"/>
      <c r="L65" s="2"/>
      <c r="M65" s="2"/>
      <c r="N65" s="2"/>
      <c r="O65" s="2"/>
      <c r="P65" s="2"/>
      <c r="Q65" s="2"/>
      <c r="R65" s="2"/>
      <c r="S65" s="2"/>
      <c r="T65" s="2"/>
      <c r="U65" s="2"/>
      <c r="V65" s="53"/>
      <c r="W65" s="53"/>
      <c r="X65" s="53"/>
      <c r="Y65" s="86"/>
    </row>
    <row r="66" ht="15.75" customHeight="1">
      <c r="A66" s="17"/>
      <c r="B66" s="130"/>
      <c r="C66" s="3"/>
      <c r="D66" s="3"/>
      <c r="E66" s="3"/>
      <c r="F66" s="3"/>
      <c r="G66" s="3"/>
      <c r="H66" s="3"/>
      <c r="I66" s="3"/>
      <c r="J66" s="3"/>
      <c r="K66" s="2"/>
      <c r="L66" s="2"/>
      <c r="M66" s="2"/>
      <c r="N66" s="2"/>
      <c r="O66" s="2"/>
      <c r="P66" s="16"/>
      <c r="Q66" s="16"/>
      <c r="R66" s="131"/>
      <c r="S66" s="131"/>
      <c r="T66" s="131"/>
      <c r="U66" s="131"/>
      <c r="V66" s="3"/>
      <c r="W66" s="3"/>
      <c r="X66" s="3"/>
      <c r="Y66" s="17"/>
    </row>
    <row r="67" ht="14.1" customHeight="1">
      <c r="A67" s="17"/>
      <c r="B67" t="s" s="132">
        <v>84</v>
      </c>
      <c r="C67" s="133"/>
      <c r="D67" t="s" s="124">
        <v>44</v>
      </c>
      <c r="E67" s="66"/>
      <c r="F67" s="66"/>
      <c r="G67" s="66"/>
      <c r="H67" s="64">
        <v>5</v>
      </c>
      <c r="I67" s="64">
        <v>25</v>
      </c>
      <c r="J67" s="64">
        <f>I67*H67</f>
        <v>125</v>
      </c>
      <c r="K67" s="7"/>
      <c r="L67" s="2"/>
      <c r="M67" s="2"/>
      <c r="N67" s="2"/>
      <c r="O67" s="17"/>
      <c r="P67" t="s" s="59">
        <v>85</v>
      </c>
      <c r="Q67" s="60"/>
      <c r="R67" t="s" s="65">
        <v>44</v>
      </c>
      <c r="S67" s="66"/>
      <c r="T67" s="66"/>
      <c r="U67" s="66"/>
      <c r="V67" s="64">
        <v>5</v>
      </c>
      <c r="W67" s="64">
        <v>80</v>
      </c>
      <c r="X67" s="64">
        <f>W67*V67</f>
        <v>400</v>
      </c>
      <c r="Y67" s="67"/>
    </row>
    <row r="68" ht="13.55" customHeight="1">
      <c r="A68" s="17"/>
      <c r="B68" s="134"/>
      <c r="C68" s="133"/>
      <c r="D68" t="s" s="124">
        <v>86</v>
      </c>
      <c r="E68" s="66"/>
      <c r="F68" s="66"/>
      <c r="G68" s="66"/>
      <c r="H68" s="64">
        <v>1</v>
      </c>
      <c r="I68" s="64">
        <v>300</v>
      </c>
      <c r="J68" s="64">
        <f>H68*I68</f>
        <v>300</v>
      </c>
      <c r="K68" s="7"/>
      <c r="L68" s="2"/>
      <c r="M68" s="2"/>
      <c r="N68" s="2"/>
      <c r="O68" s="17"/>
      <c r="P68" s="60"/>
      <c r="Q68" s="60"/>
      <c r="R68" t="s" s="65">
        <v>87</v>
      </c>
      <c r="S68" s="66"/>
      <c r="T68" s="66"/>
      <c r="U68" s="66"/>
      <c r="V68" s="64">
        <v>1</v>
      </c>
      <c r="W68" s="64">
        <v>150</v>
      </c>
      <c r="X68" s="64">
        <f>V68*W68</f>
        <v>150</v>
      </c>
      <c r="Y68" s="67"/>
    </row>
    <row r="69" ht="13.55" customHeight="1">
      <c r="A69" s="17"/>
      <c r="B69" s="134"/>
      <c r="C69" s="133"/>
      <c r="D69" t="s" s="124">
        <v>88</v>
      </c>
      <c r="E69" s="66"/>
      <c r="F69" s="66"/>
      <c r="G69" s="66"/>
      <c r="H69" s="64">
        <v>1</v>
      </c>
      <c r="I69" s="64">
        <v>100</v>
      </c>
      <c r="J69" s="64">
        <f>I69*H69</f>
        <v>100</v>
      </c>
      <c r="K69" s="7"/>
      <c r="L69" s="2"/>
      <c r="M69" s="2"/>
      <c r="N69" s="2"/>
      <c r="O69" s="17"/>
      <c r="P69" s="60"/>
      <c r="Q69" s="60"/>
      <c r="R69" t="s" s="65">
        <v>89</v>
      </c>
      <c r="S69" s="66"/>
      <c r="T69" s="66"/>
      <c r="U69" s="66"/>
      <c r="V69" s="64">
        <v>1</v>
      </c>
      <c r="W69" s="64">
        <v>100</v>
      </c>
      <c r="X69" s="64">
        <f>W69*V69</f>
        <v>100</v>
      </c>
      <c r="Y69" s="67"/>
    </row>
    <row r="70" ht="13.55" customHeight="1">
      <c r="A70" s="17"/>
      <c r="B70" s="134"/>
      <c r="C70" s="133"/>
      <c r="D70" t="s" s="123">
        <v>90</v>
      </c>
      <c r="E70" s="49"/>
      <c r="F70" s="49"/>
      <c r="G70" s="50"/>
      <c r="H70" s="64">
        <v>0</v>
      </c>
      <c r="I70" s="64">
        <v>100</v>
      </c>
      <c r="J70" s="64">
        <f>H70*I70</f>
        <v>0</v>
      </c>
      <c r="K70" s="7"/>
      <c r="L70" s="2"/>
      <c r="M70" s="2"/>
      <c r="N70" s="2"/>
      <c r="O70" s="17"/>
      <c r="P70" s="60"/>
      <c r="Q70" s="60"/>
      <c r="R70" t="s" s="65">
        <v>91</v>
      </c>
      <c r="S70" s="66"/>
      <c r="T70" s="66"/>
      <c r="U70" s="66"/>
      <c r="V70" s="64">
        <v>1</v>
      </c>
      <c r="W70" s="64">
        <v>50</v>
      </c>
      <c r="X70" s="64">
        <f>V70*W70</f>
        <v>50</v>
      </c>
      <c r="Y70" s="67"/>
    </row>
    <row r="71" ht="14" customHeight="1">
      <c r="A71" s="17"/>
      <c r="B71" s="134"/>
      <c r="C71" s="133"/>
      <c r="D71" t="s" s="125">
        <v>52</v>
      </c>
      <c r="E71" s="69"/>
      <c r="F71" s="69"/>
      <c r="G71" s="69"/>
      <c r="H71" s="64">
        <v>11</v>
      </c>
      <c r="I71" s="64">
        <v>10</v>
      </c>
      <c r="J71" s="64">
        <f>I71*H71</f>
        <v>110</v>
      </c>
      <c r="K71" s="7"/>
      <c r="L71" s="2"/>
      <c r="M71" s="2"/>
      <c r="N71" s="2"/>
      <c r="O71" s="17"/>
      <c r="P71" s="60"/>
      <c r="Q71" s="60"/>
      <c r="R71" t="s" s="65">
        <v>92</v>
      </c>
      <c r="S71" s="66"/>
      <c r="T71" s="66"/>
      <c r="U71" s="66"/>
      <c r="V71" s="64">
        <v>1</v>
      </c>
      <c r="W71" s="64">
        <v>100</v>
      </c>
      <c r="X71" s="64">
        <f>W71*V71</f>
        <v>100</v>
      </c>
      <c r="Y71" s="67"/>
    </row>
    <row r="72" ht="13.55" customHeight="1">
      <c r="A72" s="17"/>
      <c r="B72" s="134"/>
      <c r="C72" s="133"/>
      <c r="D72" t="s" s="124">
        <v>53</v>
      </c>
      <c r="E72" s="66"/>
      <c r="F72" s="66"/>
      <c r="G72" s="66"/>
      <c r="H72" s="64">
        <v>1</v>
      </c>
      <c r="I72" s="64">
        <v>20</v>
      </c>
      <c r="J72" s="64">
        <f>I72*H72</f>
        <v>20</v>
      </c>
      <c r="K72" s="7"/>
      <c r="L72" s="2"/>
      <c r="M72" s="2"/>
      <c r="N72" s="2"/>
      <c r="O72" s="17"/>
      <c r="P72" s="60"/>
      <c r="Q72" s="60"/>
      <c r="R72" t="s" s="65">
        <v>93</v>
      </c>
      <c r="S72" s="66"/>
      <c r="T72" s="66"/>
      <c r="U72" s="66"/>
      <c r="V72" s="64">
        <v>1</v>
      </c>
      <c r="W72" s="64">
        <v>100</v>
      </c>
      <c r="X72" s="64">
        <f>W72*V72</f>
        <v>100</v>
      </c>
      <c r="Y72" s="67"/>
    </row>
    <row r="73" ht="15" customHeight="1">
      <c r="A73" s="17"/>
      <c r="B73" s="134"/>
      <c r="C73" s="133"/>
      <c r="D73" t="s" s="126">
        <v>54</v>
      </c>
      <c r="E73" s="76"/>
      <c r="F73" s="76"/>
      <c r="G73" s="76"/>
      <c r="H73" s="77">
        <v>0</v>
      </c>
      <c r="I73" s="77">
        <v>800</v>
      </c>
      <c r="J73" s="78">
        <f>I73*H73</f>
        <v>0</v>
      </c>
      <c r="K73" s="83"/>
      <c r="L73" s="2"/>
      <c r="M73" s="2"/>
      <c r="N73" s="2"/>
      <c r="O73" s="17"/>
      <c r="P73" s="60"/>
      <c r="Q73" s="60"/>
      <c r="R73" t="s" s="68">
        <v>52</v>
      </c>
      <c r="S73" s="69"/>
      <c r="T73" s="69"/>
      <c r="U73" s="69"/>
      <c r="V73" s="64">
        <v>3</v>
      </c>
      <c r="W73" s="64">
        <v>10</v>
      </c>
      <c r="X73" s="64">
        <f>W73*V73</f>
        <v>30</v>
      </c>
      <c r="Y73" s="67"/>
    </row>
    <row r="74" ht="15.75" customHeight="1">
      <c r="A74" s="17"/>
      <c r="B74" s="135"/>
      <c r="C74" s="53"/>
      <c r="D74" s="53"/>
      <c r="E74" s="53"/>
      <c r="F74" s="53"/>
      <c r="G74" s="84"/>
      <c r="H74" s="12"/>
      <c r="I74" s="12"/>
      <c r="J74" t="s" s="13">
        <v>55</v>
      </c>
      <c r="K74" s="64">
        <f>SUM(J67:J72)</f>
        <v>655</v>
      </c>
      <c r="L74" s="136"/>
      <c r="M74" s="2"/>
      <c r="N74" s="2"/>
      <c r="O74" s="17"/>
      <c r="P74" s="60"/>
      <c r="Q74" s="60"/>
      <c r="R74" t="s" s="65">
        <v>53</v>
      </c>
      <c r="S74" s="66"/>
      <c r="T74" s="66"/>
      <c r="U74" s="66"/>
      <c r="V74" s="64">
        <v>1</v>
      </c>
      <c r="W74" s="64">
        <v>20</v>
      </c>
      <c r="X74" s="64">
        <f>W74*V74</f>
        <v>20</v>
      </c>
      <c r="Y74" s="67"/>
    </row>
    <row r="75" ht="14.05" customHeight="1">
      <c r="A75" s="17"/>
      <c r="B75" s="20"/>
      <c r="C75" s="2"/>
      <c r="D75" s="2"/>
      <c r="E75" s="2"/>
      <c r="F75" s="2"/>
      <c r="G75" s="2"/>
      <c r="H75" s="53"/>
      <c r="I75" s="53"/>
      <c r="J75" s="53"/>
      <c r="K75" s="53"/>
      <c r="L75" s="74"/>
      <c r="M75" s="2"/>
      <c r="N75" s="2"/>
      <c r="O75" s="17"/>
      <c r="P75" s="60"/>
      <c r="Q75" s="60"/>
      <c r="R75" t="s" s="75">
        <v>54</v>
      </c>
      <c r="S75" s="76"/>
      <c r="T75" s="76"/>
      <c r="U75" s="76"/>
      <c r="V75" s="77">
        <v>0</v>
      </c>
      <c r="W75" s="77">
        <v>900</v>
      </c>
      <c r="X75" s="78">
        <f>W75*V75</f>
        <v>0</v>
      </c>
      <c r="Y75" s="79"/>
    </row>
    <row r="76" ht="14.05" customHeight="1">
      <c r="A76" s="17"/>
      <c r="B76" s="20"/>
      <c r="C76" s="2"/>
      <c r="D76" s="2"/>
      <c r="E76" s="2"/>
      <c r="F76" s="2"/>
      <c r="G76" s="2"/>
      <c r="H76" s="2"/>
      <c r="I76" s="2"/>
      <c r="J76" s="2"/>
      <c r="K76" s="2"/>
      <c r="L76" s="74"/>
      <c r="M76" s="2"/>
      <c r="N76" s="2"/>
      <c r="O76" s="2"/>
      <c r="P76" s="22"/>
      <c r="Q76" s="22"/>
      <c r="R76" s="53"/>
      <c r="S76" s="53"/>
      <c r="T76" s="53"/>
      <c r="U76" s="84"/>
      <c r="V76" s="12"/>
      <c r="W76" s="12"/>
      <c r="X76" t="s" s="13">
        <v>55</v>
      </c>
      <c r="Y76" s="85">
        <f>SUM(X67:X74)</f>
        <v>950</v>
      </c>
    </row>
    <row r="77" ht="13.55" customHeight="1">
      <c r="A77" s="17"/>
      <c r="B77" s="2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53"/>
      <c r="W77" s="53"/>
      <c r="X77" s="53"/>
      <c r="Y77" s="86"/>
    </row>
    <row r="78" ht="14.05" customHeight="1">
      <c r="A78" s="17"/>
      <c r="B78" s="24"/>
      <c r="C78" s="16"/>
      <c r="D78" s="3"/>
      <c r="E78" s="3"/>
      <c r="F78" s="3"/>
      <c r="G78" t="s" s="223">
        <v>94</v>
      </c>
      <c r="H78" s="224">
        <v>1</v>
      </c>
      <c r="I78" s="224">
        <v>-50</v>
      </c>
      <c r="J78" s="224">
        <f>H78*I78</f>
        <v>-50</v>
      </c>
      <c r="K78" s="2"/>
      <c r="L78" s="2"/>
      <c r="M78" s="2"/>
      <c r="N78" s="2"/>
      <c r="O78" s="2"/>
      <c r="P78" s="16"/>
      <c r="Q78" s="16"/>
      <c r="R78" s="3"/>
      <c r="S78" s="3"/>
      <c r="T78" s="3"/>
      <c r="U78" s="3"/>
      <c r="V78" s="3"/>
      <c r="W78" s="3"/>
      <c r="X78" s="3"/>
      <c r="Y78" s="17"/>
    </row>
    <row r="79" ht="14.1" customHeight="1">
      <c r="A79" s="17"/>
      <c r="B79" t="s" s="59">
        <v>95</v>
      </c>
      <c r="C79" s="60"/>
      <c r="D79" t="s" s="65">
        <v>44</v>
      </c>
      <c r="E79" s="66"/>
      <c r="F79" s="66"/>
      <c r="G79" s="66"/>
      <c r="H79" s="64">
        <v>4</v>
      </c>
      <c r="I79" s="64">
        <v>80</v>
      </c>
      <c r="J79" s="64">
        <f>I79*H79</f>
        <v>320</v>
      </c>
      <c r="K79" s="7"/>
      <c r="L79" s="2"/>
      <c r="M79" s="2"/>
      <c r="N79" s="2"/>
      <c r="O79" s="17"/>
      <c r="P79" t="s" s="59">
        <v>96</v>
      </c>
      <c r="Q79" s="60"/>
      <c r="R79" t="s" s="65">
        <v>44</v>
      </c>
      <c r="S79" s="66"/>
      <c r="T79" s="66"/>
      <c r="U79" s="66"/>
      <c r="V79" s="64">
        <v>5</v>
      </c>
      <c r="W79" s="64">
        <v>80</v>
      </c>
      <c r="X79" s="64">
        <f>W79*V79</f>
        <v>400</v>
      </c>
      <c r="Y79" s="67"/>
    </row>
    <row r="80" ht="13.55" customHeight="1">
      <c r="A80" s="17"/>
      <c r="B80" s="60"/>
      <c r="C80" s="60"/>
      <c r="D80" t="s" s="65">
        <v>97</v>
      </c>
      <c r="E80" s="66"/>
      <c r="F80" s="66"/>
      <c r="G80" s="66"/>
      <c r="H80" s="64">
        <v>0</v>
      </c>
      <c r="I80" s="64">
        <v>150</v>
      </c>
      <c r="J80" s="64">
        <f>H80*I80</f>
        <v>0</v>
      </c>
      <c r="K80" s="7"/>
      <c r="L80" s="2"/>
      <c r="M80" s="2"/>
      <c r="N80" s="2"/>
      <c r="O80" s="17"/>
      <c r="P80" s="60"/>
      <c r="Q80" s="60"/>
      <c r="R80" t="s" s="65">
        <v>98</v>
      </c>
      <c r="S80" s="66"/>
      <c r="T80" s="66"/>
      <c r="U80" s="66"/>
      <c r="V80" s="64">
        <v>1</v>
      </c>
      <c r="W80" s="64">
        <v>250</v>
      </c>
      <c r="X80" s="64">
        <f>V80*W80</f>
        <v>250</v>
      </c>
      <c r="Y80" s="67"/>
    </row>
    <row r="81" ht="13.55" customHeight="1">
      <c r="A81" s="17"/>
      <c r="B81" s="60"/>
      <c r="C81" s="60"/>
      <c r="D81" t="s" s="65">
        <v>99</v>
      </c>
      <c r="E81" s="66"/>
      <c r="F81" s="66"/>
      <c r="G81" s="66"/>
      <c r="H81" s="64">
        <v>0</v>
      </c>
      <c r="I81" s="64">
        <v>250</v>
      </c>
      <c r="J81" s="64">
        <f>I81*H81</f>
        <v>0</v>
      </c>
      <c r="K81" s="7"/>
      <c r="L81" s="2"/>
      <c r="M81" s="2"/>
      <c r="N81" s="2"/>
      <c r="O81" s="17"/>
      <c r="P81" s="60"/>
      <c r="Q81" s="60"/>
      <c r="R81" t="s" s="65">
        <v>100</v>
      </c>
      <c r="S81" s="66"/>
      <c r="T81" s="66"/>
      <c r="U81" s="66"/>
      <c r="V81" s="64">
        <v>1</v>
      </c>
      <c r="W81" s="64">
        <v>150</v>
      </c>
      <c r="X81" s="64">
        <f>W81*V81</f>
        <v>150</v>
      </c>
      <c r="Y81" s="67"/>
    </row>
    <row r="82" ht="13.55" customHeight="1">
      <c r="A82" s="17"/>
      <c r="B82" s="60"/>
      <c r="C82" s="60"/>
      <c r="D82" t="s" s="65">
        <v>101</v>
      </c>
      <c r="E82" s="66"/>
      <c r="F82" s="66"/>
      <c r="G82" s="66"/>
      <c r="H82" s="64">
        <v>0</v>
      </c>
      <c r="I82" s="64">
        <v>100</v>
      </c>
      <c r="J82" s="64">
        <f>H82*I82</f>
        <v>0</v>
      </c>
      <c r="K82" s="7"/>
      <c r="L82" s="2"/>
      <c r="M82" s="2"/>
      <c r="N82" s="2"/>
      <c r="O82" s="17"/>
      <c r="P82" s="60"/>
      <c r="Q82" s="60"/>
      <c r="R82" t="s" s="65">
        <v>102</v>
      </c>
      <c r="S82" s="66"/>
      <c r="T82" s="66"/>
      <c r="U82" s="66"/>
      <c r="V82" s="64">
        <v>1</v>
      </c>
      <c r="W82" s="64">
        <v>100</v>
      </c>
      <c r="X82" s="64">
        <f>W82*V82</f>
        <v>100</v>
      </c>
      <c r="Y82" s="67"/>
    </row>
    <row r="83" ht="15" customHeight="1">
      <c r="A83" s="17"/>
      <c r="B83" s="60"/>
      <c r="C83" s="60"/>
      <c r="D83" t="s" s="68">
        <v>52</v>
      </c>
      <c r="E83" s="69"/>
      <c r="F83" s="69"/>
      <c r="G83" s="69"/>
      <c r="H83" s="64">
        <v>0</v>
      </c>
      <c r="I83" s="64">
        <v>10</v>
      </c>
      <c r="J83" s="64">
        <f>I83*H83</f>
        <v>0</v>
      </c>
      <c r="K83" s="7"/>
      <c r="L83" s="2"/>
      <c r="M83" s="2"/>
      <c r="N83" s="2"/>
      <c r="O83" s="17"/>
      <c r="P83" s="60"/>
      <c r="Q83" s="60"/>
      <c r="R83" t="s" s="68">
        <v>52</v>
      </c>
      <c r="S83" s="69"/>
      <c r="T83" s="69"/>
      <c r="U83" s="69"/>
      <c r="V83" s="64">
        <v>3</v>
      </c>
      <c r="W83" s="64">
        <v>10</v>
      </c>
      <c r="X83" s="64">
        <f>W83*V83</f>
        <v>30</v>
      </c>
      <c r="Y83" s="67"/>
    </row>
    <row r="84" ht="13.55" customHeight="1">
      <c r="A84" s="17"/>
      <c r="B84" s="60"/>
      <c r="C84" s="60"/>
      <c r="D84" t="s" s="210">
        <v>53</v>
      </c>
      <c r="E84" s="211"/>
      <c r="F84" s="211"/>
      <c r="G84" s="212"/>
      <c r="H84" s="64">
        <v>0</v>
      </c>
      <c r="I84" s="64">
        <v>20</v>
      </c>
      <c r="J84" s="64">
        <f>H84*I84</f>
        <v>0</v>
      </c>
      <c r="K84" s="7"/>
      <c r="L84" s="2"/>
      <c r="M84" s="2"/>
      <c r="N84" s="2"/>
      <c r="O84" s="17"/>
      <c r="P84" s="60"/>
      <c r="Q84" s="60"/>
      <c r="R84" t="s" s="65">
        <v>53</v>
      </c>
      <c r="S84" s="66"/>
      <c r="T84" s="66"/>
      <c r="U84" s="66"/>
      <c r="V84" s="64">
        <v>1</v>
      </c>
      <c r="W84" s="64">
        <v>20</v>
      </c>
      <c r="X84" s="64">
        <f>V84*W84</f>
        <v>20</v>
      </c>
      <c r="Y84" s="67"/>
    </row>
    <row r="85" ht="14.05" customHeight="1">
      <c r="A85" s="17"/>
      <c r="B85" s="60"/>
      <c r="C85" s="60"/>
      <c r="D85" t="s" s="213">
        <v>54</v>
      </c>
      <c r="E85" s="214"/>
      <c r="F85" s="214"/>
      <c r="G85" s="215"/>
      <c r="H85" s="77">
        <v>0</v>
      </c>
      <c r="I85" s="77">
        <v>900</v>
      </c>
      <c r="J85" s="78">
        <f>I85*H85</f>
        <v>0</v>
      </c>
      <c r="K85" s="83"/>
      <c r="L85" s="74"/>
      <c r="M85" s="2"/>
      <c r="N85" s="2"/>
      <c r="O85" s="17"/>
      <c r="P85" s="60"/>
      <c r="Q85" s="60"/>
      <c r="R85" t="s" s="75">
        <v>54</v>
      </c>
      <c r="S85" s="76"/>
      <c r="T85" s="76"/>
      <c r="U85" s="76"/>
      <c r="V85" s="77">
        <v>0</v>
      </c>
      <c r="W85" s="77">
        <v>900</v>
      </c>
      <c r="X85" s="78">
        <f>W85*V85</f>
        <v>0</v>
      </c>
      <c r="Y85" s="79"/>
    </row>
    <row r="86" ht="14.05" customHeight="1">
      <c r="A86" s="17"/>
      <c r="B86" s="21"/>
      <c r="C86" s="22"/>
      <c r="D86" s="112"/>
      <c r="E86" s="112"/>
      <c r="F86" s="112"/>
      <c r="G86" s="129"/>
      <c r="H86" s="12"/>
      <c r="I86" s="12"/>
      <c r="J86" t="s" s="13">
        <v>55</v>
      </c>
      <c r="K86" s="64">
        <f>SUM(J78:J84)</f>
        <v>270</v>
      </c>
      <c r="L86" s="136"/>
      <c r="M86" s="2"/>
      <c r="N86" s="2"/>
      <c r="O86" s="2"/>
      <c r="P86" s="22"/>
      <c r="Q86" s="22"/>
      <c r="R86" s="53"/>
      <c r="S86" s="53"/>
      <c r="T86" s="53"/>
      <c r="U86" s="84"/>
      <c r="V86" s="12"/>
      <c r="W86" s="12"/>
      <c r="X86" t="s" s="13">
        <v>55</v>
      </c>
      <c r="Y86" s="85">
        <f>SUM(X79:X84)</f>
        <v>950</v>
      </c>
    </row>
    <row r="87" ht="13.55" customHeight="1">
      <c r="A87" s="17"/>
      <c r="B87" s="20"/>
      <c r="C87" s="2"/>
      <c r="D87" s="116"/>
      <c r="E87" s="116"/>
      <c r="F87" s="116"/>
      <c r="G87" s="116"/>
      <c r="H87" s="53"/>
      <c r="I87" s="53"/>
      <c r="J87" s="53"/>
      <c r="K87" s="53"/>
      <c r="L87" s="74"/>
      <c r="M87" s="2"/>
      <c r="N87" s="2"/>
      <c r="O87" s="2"/>
      <c r="P87" s="2"/>
      <c r="Q87" s="2"/>
      <c r="R87" s="2"/>
      <c r="S87" s="2"/>
      <c r="T87" s="2"/>
      <c r="U87" s="2"/>
      <c r="V87" s="53"/>
      <c r="W87" s="53"/>
      <c r="X87" s="53"/>
      <c r="Y87" s="86"/>
    </row>
    <row r="88" ht="14.05" customHeight="1">
      <c r="A88" s="17"/>
      <c r="B88" s="24"/>
      <c r="C88" s="16"/>
      <c r="D88" s="3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3"/>
      <c r="Q88" s="3"/>
      <c r="R88" s="3"/>
      <c r="S88" s="3"/>
      <c r="T88" s="3"/>
      <c r="U88" s="3"/>
      <c r="V88" s="3"/>
      <c r="W88" s="3"/>
      <c r="X88" s="3"/>
      <c r="Y88" s="17"/>
    </row>
    <row r="89" ht="14.1" customHeight="1">
      <c r="A89" s="17"/>
      <c r="B89" t="s" s="59">
        <v>127</v>
      </c>
      <c r="C89" s="60"/>
      <c r="D89" t="s" s="65">
        <v>44</v>
      </c>
      <c r="E89" s="66"/>
      <c r="F89" s="66"/>
      <c r="G89" s="66"/>
      <c r="H89" s="64">
        <v>6</v>
      </c>
      <c r="I89" s="64">
        <v>33</v>
      </c>
      <c r="J89" s="64">
        <f>I89*H89</f>
        <v>198</v>
      </c>
      <c r="K89" s="7"/>
      <c r="L89" s="2"/>
      <c r="M89" s="2"/>
      <c r="N89" s="2"/>
      <c r="O89" s="4"/>
      <c r="P89" t="s" s="121">
        <v>104</v>
      </c>
      <c r="Q89" s="122"/>
      <c r="R89" t="s" s="124">
        <v>44</v>
      </c>
      <c r="S89" s="66"/>
      <c r="T89" s="66"/>
      <c r="U89" s="66"/>
      <c r="V89" s="64">
        <v>3</v>
      </c>
      <c r="W89" s="64">
        <v>80</v>
      </c>
      <c r="X89" s="64">
        <f>W89*V89</f>
        <v>240</v>
      </c>
      <c r="Y89" s="67"/>
    </row>
    <row r="90" ht="13.55" customHeight="1">
      <c r="A90" s="17"/>
      <c r="B90" s="60"/>
      <c r="C90" s="60"/>
      <c r="D90" t="s" s="65">
        <v>105</v>
      </c>
      <c r="E90" s="66"/>
      <c r="F90" s="66"/>
      <c r="G90" s="66"/>
      <c r="H90" s="64">
        <v>1</v>
      </c>
      <c r="I90" s="64">
        <v>100</v>
      </c>
      <c r="J90" s="64">
        <f>H90*I90</f>
        <v>100</v>
      </c>
      <c r="K90" s="7"/>
      <c r="L90" s="2"/>
      <c r="M90" s="2"/>
      <c r="N90" s="2"/>
      <c r="O90" s="4"/>
      <c r="P90" s="122"/>
      <c r="Q90" s="122"/>
      <c r="R90" t="s" s="124">
        <v>106</v>
      </c>
      <c r="S90" s="66"/>
      <c r="T90" s="66"/>
      <c r="U90" s="66"/>
      <c r="V90" s="64">
        <v>0</v>
      </c>
      <c r="W90" s="64">
        <v>250</v>
      </c>
      <c r="X90" s="64">
        <f>V90*W90</f>
        <v>0</v>
      </c>
      <c r="Y90" s="67"/>
    </row>
    <row r="91" ht="13.55" customHeight="1">
      <c r="A91" s="17"/>
      <c r="B91" s="60"/>
      <c r="C91" s="60"/>
      <c r="D91" t="s" s="65">
        <v>107</v>
      </c>
      <c r="E91" s="66"/>
      <c r="F91" s="66"/>
      <c r="G91" s="66"/>
      <c r="H91" s="216">
        <v>1</v>
      </c>
      <c r="I91" s="64">
        <v>200</v>
      </c>
      <c r="J91" s="216">
        <f>I91*H91</f>
        <v>200</v>
      </c>
      <c r="K91" s="7"/>
      <c r="L91" s="2"/>
      <c r="M91" s="2"/>
      <c r="N91" s="2"/>
      <c r="O91" s="4"/>
      <c r="P91" s="122"/>
      <c r="Q91" s="122"/>
      <c r="R91" t="s" s="124">
        <v>108</v>
      </c>
      <c r="S91" s="66"/>
      <c r="T91" s="66"/>
      <c r="U91" s="66"/>
      <c r="V91" s="64">
        <v>0</v>
      </c>
      <c r="W91" s="64">
        <v>250</v>
      </c>
      <c r="X91" s="64">
        <f>W91*V91</f>
        <v>0</v>
      </c>
      <c r="Y91" s="67"/>
    </row>
    <row r="92" ht="14" customHeight="1">
      <c r="A92" s="17"/>
      <c r="B92" s="60"/>
      <c r="C92" s="60"/>
      <c r="D92" t="s" s="61">
        <v>109</v>
      </c>
      <c r="E92" s="62"/>
      <c r="F92" s="62"/>
      <c r="G92" s="63"/>
      <c r="H92" s="216">
        <v>1</v>
      </c>
      <c r="I92" s="64">
        <v>200</v>
      </c>
      <c r="J92" s="216">
        <f>I92*H92</f>
        <v>200</v>
      </c>
      <c r="K92" s="7"/>
      <c r="L92" s="2"/>
      <c r="M92" s="2"/>
      <c r="N92" s="2"/>
      <c r="O92" s="4"/>
      <c r="P92" s="122"/>
      <c r="Q92" s="122"/>
      <c r="R92" t="s" s="125">
        <v>52</v>
      </c>
      <c r="S92" s="69"/>
      <c r="T92" s="69"/>
      <c r="U92" s="69"/>
      <c r="V92" s="64">
        <v>0</v>
      </c>
      <c r="W92" s="64">
        <v>10</v>
      </c>
      <c r="X92" s="64">
        <f>W92*V92</f>
        <v>0</v>
      </c>
      <c r="Y92" s="67"/>
    </row>
    <row r="93" ht="14" customHeight="1">
      <c r="A93" s="17"/>
      <c r="B93" s="60"/>
      <c r="C93" s="60"/>
      <c r="D93" t="s" s="68">
        <v>52</v>
      </c>
      <c r="E93" s="69"/>
      <c r="F93" s="69"/>
      <c r="G93" s="69"/>
      <c r="H93" s="64">
        <v>0</v>
      </c>
      <c r="I93" s="64">
        <v>10</v>
      </c>
      <c r="J93" s="64">
        <f>I93*H93</f>
        <v>0</v>
      </c>
      <c r="K93" s="7"/>
      <c r="L93" s="2"/>
      <c r="M93" s="2"/>
      <c r="N93" s="2"/>
      <c r="O93" s="4"/>
      <c r="P93" s="122"/>
      <c r="Q93" s="122"/>
      <c r="R93" t="s" s="124">
        <v>53</v>
      </c>
      <c r="S93" s="66"/>
      <c r="T93" s="66"/>
      <c r="U93" s="66"/>
      <c r="V93" s="64">
        <v>0</v>
      </c>
      <c r="W93" s="64">
        <v>20</v>
      </c>
      <c r="X93" s="64">
        <f>V93*W93</f>
        <v>0</v>
      </c>
      <c r="Y93" s="67"/>
    </row>
    <row r="94" ht="13.55" customHeight="1">
      <c r="A94" s="17"/>
      <c r="B94" s="60"/>
      <c r="C94" s="60"/>
      <c r="D94" t="s" s="65">
        <v>53</v>
      </c>
      <c r="E94" s="66"/>
      <c r="F94" s="66"/>
      <c r="G94" s="66"/>
      <c r="H94" s="64">
        <v>0</v>
      </c>
      <c r="I94" s="64">
        <v>20</v>
      </c>
      <c r="J94" s="64">
        <f>H94*I94</f>
        <v>0</v>
      </c>
      <c r="K94" s="7"/>
      <c r="L94" s="2"/>
      <c r="M94" s="2"/>
      <c r="N94" s="2"/>
      <c r="O94" s="4"/>
      <c r="P94" s="122"/>
      <c r="Q94" s="122"/>
      <c r="R94" t="s" s="126">
        <v>54</v>
      </c>
      <c r="S94" s="76"/>
      <c r="T94" s="76"/>
      <c r="U94" s="76"/>
      <c r="V94" s="77">
        <v>0</v>
      </c>
      <c r="W94" s="77">
        <v>900</v>
      </c>
      <c r="X94" s="78">
        <f>W94*V94</f>
        <v>0</v>
      </c>
      <c r="Y94" s="79"/>
    </row>
    <row r="95" ht="14.05" customHeight="1">
      <c r="A95" s="17"/>
      <c r="B95" s="60"/>
      <c r="C95" s="60"/>
      <c r="D95" t="s" s="75">
        <v>54</v>
      </c>
      <c r="E95" s="76"/>
      <c r="F95" s="76"/>
      <c r="G95" s="76"/>
      <c r="H95" s="77">
        <v>0</v>
      </c>
      <c r="I95" s="77">
        <v>800</v>
      </c>
      <c r="J95" s="78">
        <f>I95*H95</f>
        <v>0</v>
      </c>
      <c r="K95" s="83"/>
      <c r="L95" s="74"/>
      <c r="M95" s="2"/>
      <c r="N95" s="2"/>
      <c r="O95" s="2"/>
      <c r="P95" s="53"/>
      <c r="Q95" s="53"/>
      <c r="R95" s="53"/>
      <c r="S95" s="53"/>
      <c r="T95" s="53"/>
      <c r="U95" s="84"/>
      <c r="V95" s="12"/>
      <c r="W95" s="12"/>
      <c r="X95" t="s" s="13">
        <v>55</v>
      </c>
      <c r="Y95" s="85">
        <f>SUM(X89:X93)</f>
        <v>240</v>
      </c>
    </row>
    <row r="96" ht="14.05" customHeight="1">
      <c r="A96" s="17"/>
      <c r="B96" s="21"/>
      <c r="C96" s="22"/>
      <c r="D96" s="53"/>
      <c r="E96" s="53"/>
      <c r="F96" s="53"/>
      <c r="G96" s="84"/>
      <c r="H96" s="12"/>
      <c r="I96" s="12"/>
      <c r="J96" t="s" s="13">
        <v>55</v>
      </c>
      <c r="K96" s="216">
        <f>SUM(J89:J94)</f>
        <v>698</v>
      </c>
      <c r="L96" s="7"/>
      <c r="M96" s="2"/>
      <c r="N96" s="2"/>
      <c r="O96" s="2"/>
      <c r="P96" s="2"/>
      <c r="Q96" s="2"/>
      <c r="R96" s="2"/>
      <c r="S96" s="2"/>
      <c r="T96" s="2"/>
      <c r="U96" s="2"/>
      <c r="V96" s="53"/>
      <c r="W96" s="53"/>
      <c r="X96" s="53"/>
      <c r="Y96" s="86"/>
    </row>
    <row r="97" ht="13.55" customHeight="1">
      <c r="A97" s="17"/>
      <c r="B97" s="20"/>
      <c r="C97" s="2"/>
      <c r="D97" s="2"/>
      <c r="E97" s="2"/>
      <c r="F97" s="2"/>
      <c r="G97" s="2"/>
      <c r="H97" s="53"/>
      <c r="I97" s="53"/>
      <c r="J97" s="53"/>
      <c r="K97" s="53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7"/>
    </row>
    <row r="98" ht="13.55" customHeight="1">
      <c r="A98" s="17"/>
      <c r="B98" s="20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7"/>
    </row>
    <row r="99" ht="13.55" customHeight="1">
      <c r="A99" s="17"/>
      <c r="B99" s="130"/>
      <c r="C99" s="3"/>
      <c r="D99" s="3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7"/>
    </row>
    <row r="100" ht="14.85" customHeight="1">
      <c r="A100" s="17"/>
      <c r="B100" t="s" s="132">
        <v>124</v>
      </c>
      <c r="C100" s="133"/>
      <c r="D100" t="s" s="125">
        <v>52</v>
      </c>
      <c r="E100" s="69"/>
      <c r="F100" s="69"/>
      <c r="G100" s="69"/>
      <c r="H100" s="64">
        <v>0</v>
      </c>
      <c r="I100" s="64">
        <v>10</v>
      </c>
      <c r="J100" s="64">
        <f>I100*H100</f>
        <v>0</v>
      </c>
      <c r="K100" s="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7"/>
    </row>
    <row r="101" ht="13.55" customHeight="1">
      <c r="A101" s="17"/>
      <c r="B101" s="134"/>
      <c r="C101" s="133"/>
      <c r="D101" t="s" s="8">
        <v>111</v>
      </c>
      <c r="E101" s="169"/>
      <c r="F101" s="169"/>
      <c r="G101" s="169"/>
      <c r="H101" s="64">
        <v>0</v>
      </c>
      <c r="I101" s="64">
        <v>100</v>
      </c>
      <c r="J101" s="64">
        <f>I101*H101</f>
        <v>0</v>
      </c>
      <c r="K101" s="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7"/>
    </row>
    <row r="102" ht="13.55" customHeight="1">
      <c r="A102" s="17"/>
      <c r="B102" s="134"/>
      <c r="C102" s="133"/>
      <c r="D102" t="s" s="8">
        <v>112</v>
      </c>
      <c r="E102" s="169"/>
      <c r="F102" s="169"/>
      <c r="G102" s="169"/>
      <c r="H102" s="64">
        <v>1</v>
      </c>
      <c r="I102" s="64">
        <v>150</v>
      </c>
      <c r="J102" s="64">
        <f>H102*I102</f>
        <v>150</v>
      </c>
      <c r="K102" s="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7"/>
    </row>
    <row r="103" ht="13.55" customHeight="1">
      <c r="A103" s="17"/>
      <c r="B103" s="170"/>
      <c r="C103" s="171"/>
      <c r="D103" t="s" s="8">
        <v>113</v>
      </c>
      <c r="E103" s="169"/>
      <c r="F103" s="169"/>
      <c r="G103" s="169"/>
      <c r="H103" s="64">
        <v>0</v>
      </c>
      <c r="I103" s="64">
        <v>250</v>
      </c>
      <c r="J103" s="64">
        <f>I103*H103</f>
        <v>0</v>
      </c>
      <c r="K103" s="83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7"/>
    </row>
    <row r="104" ht="13.55" customHeight="1">
      <c r="A104" s="17"/>
      <c r="B104" s="172"/>
      <c r="C104" s="173"/>
      <c r="D104" s="174"/>
      <c r="E104" s="53"/>
      <c r="F104" s="53"/>
      <c r="G104" s="84"/>
      <c r="H104" s="12"/>
      <c r="I104" s="12"/>
      <c r="J104" t="s" s="13">
        <v>55</v>
      </c>
      <c r="K104" s="64">
        <f>SUM(J100:J103)</f>
        <v>150</v>
      </c>
      <c r="L104" s="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7"/>
    </row>
    <row r="105" ht="13.55" customHeight="1">
      <c r="A105" s="17"/>
      <c r="B105" s="175"/>
      <c r="C105" s="176"/>
      <c r="D105" s="7"/>
      <c r="E105" s="2"/>
      <c r="F105" s="2"/>
      <c r="G105" s="2"/>
      <c r="H105" s="53"/>
      <c r="I105" s="53"/>
      <c r="J105" s="53"/>
      <c r="K105" s="53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7"/>
    </row>
    <row r="106" ht="13.55" customHeight="1">
      <c r="A106" s="17"/>
      <c r="B106" s="217"/>
      <c r="C106" s="218"/>
      <c r="D106" s="14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7"/>
    </row>
    <row r="107" ht="13.55" customHeight="1">
      <c r="A107" s="17"/>
      <c r="B107" s="219"/>
      <c r="C107" s="220"/>
      <c r="D107" s="14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7"/>
    </row>
    <row r="108" ht="13.55" customHeight="1">
      <c r="A108" s="17"/>
      <c r="B108" s="221"/>
      <c r="C108" s="115"/>
      <c r="D108" s="2"/>
      <c r="E108" s="2"/>
      <c r="F108" s="2"/>
      <c r="G108" s="2"/>
      <c r="H108" s="2"/>
      <c r="I108" s="2"/>
      <c r="J108" s="3"/>
      <c r="K108" s="3"/>
      <c r="L108" s="3"/>
      <c r="M108" s="3"/>
      <c r="N108" s="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7"/>
    </row>
    <row r="109" ht="14.6" customHeight="1">
      <c r="A109" s="17"/>
      <c r="B109" s="20"/>
      <c r="C109" s="2"/>
      <c r="D109" s="2"/>
      <c r="E109" s="2"/>
      <c r="F109" s="2"/>
      <c r="G109" s="2"/>
      <c r="H109" s="2"/>
      <c r="I109" s="4"/>
      <c r="J109" t="s" s="182">
        <v>114</v>
      </c>
      <c r="K109" s="183"/>
      <c r="L109" s="183"/>
      <c r="M109" s="184">
        <f>K104+Y95+K96+Y86+K86+Y76+K74+Y64+K64+Y51+K52+Y40+K41+Y30+K31</f>
        <v>9115</v>
      </c>
      <c r="N109" s="184"/>
      <c r="O109" s="7"/>
      <c r="P109" s="2"/>
      <c r="Q109" s="2"/>
      <c r="R109" s="2"/>
      <c r="S109" s="2"/>
      <c r="T109" s="2"/>
      <c r="U109" s="2"/>
      <c r="V109" s="2"/>
      <c r="W109" s="2"/>
      <c r="X109" s="2"/>
      <c r="Y109" s="17"/>
    </row>
    <row r="110" ht="13.55" customHeight="1">
      <c r="A110" s="17"/>
      <c r="B110" s="20"/>
      <c r="C110" s="2"/>
      <c r="D110" s="2"/>
      <c r="E110" s="2"/>
      <c r="F110" s="2"/>
      <c r="G110" s="2"/>
      <c r="H110" s="2"/>
      <c r="I110" s="2"/>
      <c r="J110" s="49"/>
      <c r="K110" s="49"/>
      <c r="L110" s="49"/>
      <c r="M110" s="49"/>
      <c r="N110" s="49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7"/>
    </row>
    <row r="111" ht="14.6" customHeight="1">
      <c r="A111" s="17"/>
      <c r="B111" s="20"/>
      <c r="C111" s="2"/>
      <c r="D111" s="2"/>
      <c r="E111" s="2"/>
      <c r="F111" s="2"/>
      <c r="G111" s="2"/>
      <c r="H111" s="2"/>
      <c r="I111" s="17"/>
      <c r="J111" t="s" s="185">
        <v>115</v>
      </c>
      <c r="K111" s="186"/>
      <c r="L111" s="186"/>
      <c r="M111" s="187">
        <f>(X94+J95+X85+J85+X75+J73+X63+J63+X50+J51+X39+J40+X29+J30+K163)+K19</f>
        <v>0</v>
      </c>
      <c r="N111" s="12"/>
      <c r="O111" s="7"/>
      <c r="P111" s="2"/>
      <c r="Q111" s="2"/>
      <c r="R111" s="2"/>
      <c r="S111" s="2"/>
      <c r="T111" s="2"/>
      <c r="U111" s="2"/>
      <c r="V111" s="2"/>
      <c r="W111" s="2"/>
      <c r="X111" s="2"/>
      <c r="Y111" s="17"/>
    </row>
    <row r="112" ht="13.55" customHeight="1">
      <c r="A112" s="17"/>
      <c r="B112" s="20"/>
      <c r="C112" s="2"/>
      <c r="D112" s="2"/>
      <c r="E112" s="2"/>
      <c r="F112" s="2"/>
      <c r="G112" s="2"/>
      <c r="H112" s="2"/>
      <c r="I112" s="2"/>
      <c r="J112" s="53"/>
      <c r="K112" s="53"/>
      <c r="L112" s="53"/>
      <c r="M112" s="53"/>
      <c r="N112" s="53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7"/>
    </row>
    <row r="113" ht="14.05" customHeight="1">
      <c r="A113" s="17"/>
      <c r="B113" s="20"/>
      <c r="C113" s="2"/>
      <c r="D113" s="2"/>
      <c r="E113" s="2"/>
      <c r="F113" s="2"/>
      <c r="G113" s="16"/>
      <c r="H113" s="16"/>
      <c r="I113" s="16"/>
      <c r="J113" s="16"/>
      <c r="K113" s="16"/>
      <c r="L113" s="16"/>
      <c r="M113" s="2"/>
      <c r="N113" s="2"/>
      <c r="O113" s="2"/>
      <c r="P113" s="2"/>
      <c r="Q113" s="16"/>
      <c r="R113" s="16"/>
      <c r="S113" s="16"/>
      <c r="T113" s="16"/>
      <c r="U113" s="16"/>
      <c r="V113" s="2"/>
      <c r="W113" s="2"/>
      <c r="X113" s="2"/>
      <c r="Y113" s="17"/>
    </row>
    <row r="114" ht="17.6" customHeight="1">
      <c r="A114" s="17"/>
      <c r="B114" s="20"/>
      <c r="C114" s="2"/>
      <c r="D114" s="2"/>
      <c r="E114" s="2"/>
      <c r="F114" s="17"/>
      <c r="G114" t="s" s="188">
        <v>116</v>
      </c>
      <c r="H114" s="189"/>
      <c r="I114" s="189"/>
      <c r="J114" s="189"/>
      <c r="K114" s="189"/>
      <c r="L114" s="189"/>
      <c r="M114" s="20"/>
      <c r="N114" s="2"/>
      <c r="O114" s="2"/>
      <c r="P114" s="17"/>
      <c r="Q114" t="s" s="190">
        <v>117</v>
      </c>
      <c r="R114" s="191"/>
      <c r="S114" s="192">
        <f>M109-M111</f>
        <v>9115</v>
      </c>
      <c r="T114" s="192"/>
      <c r="U114" s="193"/>
      <c r="V114" s="20"/>
      <c r="W114" s="2"/>
      <c r="X114" s="2"/>
      <c r="Y114" s="17"/>
    </row>
    <row r="115" ht="14.55" customHeight="1">
      <c r="A115" s="17"/>
      <c r="B115" s="20"/>
      <c r="C115" s="2"/>
      <c r="D115" s="2"/>
      <c r="E115" s="2"/>
      <c r="F115" s="2"/>
      <c r="G115" s="22"/>
      <c r="H115" s="194"/>
      <c r="I115" s="194"/>
      <c r="J115" s="194"/>
      <c r="K115" s="194"/>
      <c r="L115" s="22"/>
      <c r="M115" s="2"/>
      <c r="N115" s="2"/>
      <c r="O115" s="2"/>
      <c r="P115" s="2"/>
      <c r="Q115" s="22"/>
      <c r="R115" s="22"/>
      <c r="S115" s="22"/>
      <c r="T115" s="22"/>
      <c r="U115" s="22"/>
      <c r="V115" s="2"/>
      <c r="W115" s="2"/>
      <c r="X115" s="2"/>
      <c r="Y115" s="17"/>
    </row>
    <row r="116" ht="14.55" customHeight="1">
      <c r="A116" s="17"/>
      <c r="B116" s="20"/>
      <c r="C116" s="2"/>
      <c r="D116" s="2"/>
      <c r="E116" s="2"/>
      <c r="F116" s="2"/>
      <c r="G116" s="17"/>
      <c r="H116" s="195"/>
      <c r="I116" s="195"/>
      <c r="J116" s="195"/>
      <c r="K116" s="195"/>
      <c r="L116" s="20"/>
      <c r="M116" s="2"/>
      <c r="N116" s="2"/>
      <c r="O116" s="2"/>
      <c r="P116" s="16"/>
      <c r="Q116" s="16"/>
      <c r="R116" s="16"/>
      <c r="S116" s="16"/>
      <c r="T116" s="16"/>
      <c r="U116" s="16"/>
      <c r="V116" s="2"/>
      <c r="W116" s="2"/>
      <c r="X116" s="2"/>
      <c r="Y116" s="17"/>
    </row>
    <row r="117" ht="17.6" customHeight="1">
      <c r="A117" s="17"/>
      <c r="B117" s="20"/>
      <c r="C117" s="2"/>
      <c r="D117" s="2"/>
      <c r="E117" s="2"/>
      <c r="F117" s="2"/>
      <c r="G117" s="17"/>
      <c r="H117" s="195"/>
      <c r="I117" s="195"/>
      <c r="J117" s="195"/>
      <c r="K117" s="195"/>
      <c r="L117" s="20"/>
      <c r="M117" s="2"/>
      <c r="N117" s="2"/>
      <c r="O117" s="17"/>
      <c r="P117" t="s" s="188">
        <v>118</v>
      </c>
      <c r="Q117" s="189"/>
      <c r="R117" s="189"/>
      <c r="S117" s="189"/>
      <c r="T117" s="189"/>
      <c r="U117" s="189"/>
      <c r="V117" s="20"/>
      <c r="W117" s="2"/>
      <c r="X117" s="2"/>
      <c r="Y117" s="17"/>
    </row>
    <row r="118" ht="14.55" customHeight="1">
      <c r="A118" s="17"/>
      <c r="B118" s="20"/>
      <c r="C118" s="2"/>
      <c r="D118" s="2"/>
      <c r="E118" s="2"/>
      <c r="F118" s="2"/>
      <c r="G118" s="2"/>
      <c r="H118" s="22"/>
      <c r="I118" s="22"/>
      <c r="J118" s="22"/>
      <c r="K118" s="22"/>
      <c r="L118" s="2"/>
      <c r="M118" s="2"/>
      <c r="N118" s="2"/>
      <c r="O118" s="2"/>
      <c r="P118" s="22"/>
      <c r="Q118" s="194"/>
      <c r="R118" s="194"/>
      <c r="S118" s="194"/>
      <c r="T118" s="194"/>
      <c r="U118" s="22"/>
      <c r="V118" s="2"/>
      <c r="W118" s="2"/>
      <c r="X118" s="2"/>
      <c r="Y118" s="17"/>
    </row>
    <row r="119" ht="14.05" customHeight="1">
      <c r="A119" s="17"/>
      <c r="B119" s="20"/>
      <c r="C119" s="2"/>
      <c r="D119" s="2"/>
      <c r="E119" s="196"/>
      <c r="F119" s="197"/>
      <c r="G119" s="2"/>
      <c r="H119" s="2"/>
      <c r="I119" s="2"/>
      <c r="J119" s="2"/>
      <c r="K119" s="2"/>
      <c r="L119" s="2"/>
      <c r="M119" s="2"/>
      <c r="N119" s="2"/>
      <c r="O119" s="2"/>
      <c r="P119" s="17"/>
      <c r="Q119" s="195"/>
      <c r="R119" s="195"/>
      <c r="S119" s="195"/>
      <c r="T119" s="195"/>
      <c r="U119" s="20"/>
      <c r="V119" s="2"/>
      <c r="W119" s="2"/>
      <c r="X119" s="2"/>
      <c r="Y119" s="17"/>
    </row>
    <row r="120" ht="14.05" customHeight="1">
      <c r="A120" s="17"/>
      <c r="B120" s="20"/>
      <c r="C120" s="3"/>
      <c r="D120" s="3"/>
      <c r="E120" s="3"/>
      <c r="F120" s="3"/>
      <c r="G120" s="3"/>
      <c r="H120" s="3"/>
      <c r="I120" s="2"/>
      <c r="J120" s="2"/>
      <c r="K120" s="2"/>
      <c r="L120" s="2"/>
      <c r="M120" s="2"/>
      <c r="N120" s="2"/>
      <c r="O120" s="2"/>
      <c r="P120" s="17"/>
      <c r="Q120" s="195"/>
      <c r="R120" s="195"/>
      <c r="S120" s="195"/>
      <c r="T120" s="195"/>
      <c r="U120" s="20"/>
      <c r="V120" s="2"/>
      <c r="W120" s="2"/>
      <c r="X120" s="2"/>
      <c r="Y120" s="17"/>
    </row>
    <row r="121" ht="19" customHeight="1">
      <c r="A121" s="17"/>
      <c r="B121" s="198"/>
      <c r="C121" t="s" s="199">
        <v>119</v>
      </c>
      <c r="D121" s="200"/>
      <c r="E121" s="200"/>
      <c r="F121" s="200"/>
      <c r="G121" s="200"/>
      <c r="H121" s="200"/>
      <c r="I121" s="7"/>
      <c r="J121" s="2"/>
      <c r="K121" s="2"/>
      <c r="L121" s="2"/>
      <c r="M121" s="2"/>
      <c r="N121" s="2"/>
      <c r="O121" s="2"/>
      <c r="P121" s="2"/>
      <c r="Q121" s="22"/>
      <c r="R121" s="22"/>
      <c r="S121" s="22"/>
      <c r="T121" s="22"/>
      <c r="U121" s="2"/>
      <c r="V121" s="2"/>
      <c r="W121" s="2"/>
      <c r="X121" s="2"/>
      <c r="Y121" s="17"/>
    </row>
    <row r="122" ht="13.55" customHeight="1">
      <c r="A122" s="17"/>
      <c r="B122" s="20"/>
      <c r="C122" s="53"/>
      <c r="D122" s="53"/>
      <c r="E122" s="53"/>
      <c r="F122" s="53"/>
      <c r="G122" s="53"/>
      <c r="H122" s="5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7"/>
    </row>
    <row r="123" ht="13.55" customHeight="1">
      <c r="A123" s="17"/>
      <c r="B123" s="20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7"/>
    </row>
    <row r="124" ht="16.6" customHeight="1">
      <c r="A124" s="17"/>
      <c r="B124" s="20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01"/>
      <c r="S124" s="201"/>
      <c r="T124" s="2"/>
      <c r="U124" s="2"/>
      <c r="V124" s="2"/>
      <c r="W124" s="2"/>
      <c r="X124" s="2"/>
      <c r="Y124" s="17"/>
    </row>
    <row r="125" ht="14.05" customHeight="1">
      <c r="A125" s="17"/>
      <c r="B125" s="24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25"/>
    </row>
    <row r="126" ht="14.05" customHeight="1">
      <c r="A126" s="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ht="13.5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3.5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3.5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3.5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3.5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3.5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3.5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3.5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3.5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3.5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3.5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3.5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3.5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3.5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3.5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3.5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3.5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3.5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3.5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3.5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3.5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3.5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3.5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3.5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3.5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3.5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3.5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3.5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3.5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3.5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3.5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3.5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3.5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3.5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3.5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3.5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3.5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</sheetData>
  <mergeCells count="132">
    <mergeCell ref="C121:H121"/>
    <mergeCell ref="G114:L114"/>
    <mergeCell ref="Q114:R114"/>
    <mergeCell ref="S114:U114"/>
    <mergeCell ref="H116:K117"/>
    <mergeCell ref="P117:U117"/>
    <mergeCell ref="Q119:T120"/>
    <mergeCell ref="B100:C103"/>
    <mergeCell ref="D101:G101"/>
    <mergeCell ref="D102:G102"/>
    <mergeCell ref="D103:G103"/>
    <mergeCell ref="M109:N109"/>
    <mergeCell ref="M111:N111"/>
    <mergeCell ref="D92:G92"/>
    <mergeCell ref="R92:U92"/>
    <mergeCell ref="R93:U93"/>
    <mergeCell ref="D94:G94"/>
    <mergeCell ref="R94:U94"/>
    <mergeCell ref="D95:G95"/>
    <mergeCell ref="D85:G85"/>
    <mergeCell ref="R85:U85"/>
    <mergeCell ref="B89:C95"/>
    <mergeCell ref="D89:G89"/>
    <mergeCell ref="P89:Q94"/>
    <mergeCell ref="R89:U89"/>
    <mergeCell ref="D90:G90"/>
    <mergeCell ref="R90:U90"/>
    <mergeCell ref="D91:G91"/>
    <mergeCell ref="R91:U91"/>
    <mergeCell ref="D81:G81"/>
    <mergeCell ref="R81:U81"/>
    <mergeCell ref="D82:G82"/>
    <mergeCell ref="R82:U82"/>
    <mergeCell ref="R83:U83"/>
    <mergeCell ref="D84:G84"/>
    <mergeCell ref="R84:U84"/>
    <mergeCell ref="D73:G73"/>
    <mergeCell ref="R73:U73"/>
    <mergeCell ref="R74:U74"/>
    <mergeCell ref="R75:U75"/>
    <mergeCell ref="B79:C85"/>
    <mergeCell ref="D79:G79"/>
    <mergeCell ref="P79:Q85"/>
    <mergeCell ref="R79:U79"/>
    <mergeCell ref="D80:G80"/>
    <mergeCell ref="R80:U80"/>
    <mergeCell ref="R68:U68"/>
    <mergeCell ref="D69:G69"/>
    <mergeCell ref="R69:U69"/>
    <mergeCell ref="R70:U70"/>
    <mergeCell ref="R71:U71"/>
    <mergeCell ref="D72:G72"/>
    <mergeCell ref="R72:U72"/>
    <mergeCell ref="D61:G61"/>
    <mergeCell ref="D62:G62"/>
    <mergeCell ref="R62:U62"/>
    <mergeCell ref="D63:G63"/>
    <mergeCell ref="R63:U63"/>
    <mergeCell ref="B67:C73"/>
    <mergeCell ref="D67:G67"/>
    <mergeCell ref="P67:Q75"/>
    <mergeCell ref="R67:U67"/>
    <mergeCell ref="D68:G68"/>
    <mergeCell ref="R57:U57"/>
    <mergeCell ref="D58:G58"/>
    <mergeCell ref="R58:U58"/>
    <mergeCell ref="D59:G59"/>
    <mergeCell ref="R59:U59"/>
    <mergeCell ref="D60:G60"/>
    <mergeCell ref="R60:U60"/>
    <mergeCell ref="D48:G48"/>
    <mergeCell ref="R49:U49"/>
    <mergeCell ref="D50:G50"/>
    <mergeCell ref="R50:U50"/>
    <mergeCell ref="D51:G51"/>
    <mergeCell ref="B56:C63"/>
    <mergeCell ref="D56:G56"/>
    <mergeCell ref="P56:Q63"/>
    <mergeCell ref="R56:U56"/>
    <mergeCell ref="D57:G57"/>
    <mergeCell ref="D40:G40"/>
    <mergeCell ref="B44:C51"/>
    <mergeCell ref="D44:G44"/>
    <mergeCell ref="P44:Q50"/>
    <mergeCell ref="D45:G45"/>
    <mergeCell ref="R45:U45"/>
    <mergeCell ref="D46:G46"/>
    <mergeCell ref="R46:U46"/>
    <mergeCell ref="D47:G47"/>
    <mergeCell ref="R47:U47"/>
    <mergeCell ref="R35:U35"/>
    <mergeCell ref="D36:G36"/>
    <mergeCell ref="R36:U36"/>
    <mergeCell ref="D37:G37"/>
    <mergeCell ref="R38:U38"/>
    <mergeCell ref="D39:G39"/>
    <mergeCell ref="R39:U39"/>
    <mergeCell ref="R28:U28"/>
    <mergeCell ref="D29:G29"/>
    <mergeCell ref="R29:U29"/>
    <mergeCell ref="D30:G30"/>
    <mergeCell ref="B33:C40"/>
    <mergeCell ref="D33:G33"/>
    <mergeCell ref="P33:Q39"/>
    <mergeCell ref="D34:G34"/>
    <mergeCell ref="R34:U34"/>
    <mergeCell ref="D35:G35"/>
    <mergeCell ref="P23:Q29"/>
    <mergeCell ref="R23:U23"/>
    <mergeCell ref="D24:G24"/>
    <mergeCell ref="R24:U24"/>
    <mergeCell ref="D25:G25"/>
    <mergeCell ref="R25:U25"/>
    <mergeCell ref="D26:G26"/>
    <mergeCell ref="R26:U26"/>
    <mergeCell ref="D27:G27"/>
    <mergeCell ref="R27:U27"/>
    <mergeCell ref="D16:G16"/>
    <mergeCell ref="D17:G17"/>
    <mergeCell ref="D18:G18"/>
    <mergeCell ref="D19:G19"/>
    <mergeCell ref="B23:C30"/>
    <mergeCell ref="D23:G23"/>
    <mergeCell ref="D28:G28"/>
    <mergeCell ref="B3:Y4"/>
    <mergeCell ref="B7:Y8"/>
    <mergeCell ref="B11:Y11"/>
    <mergeCell ref="B12:C15"/>
    <mergeCell ref="D12:G12"/>
    <mergeCell ref="D13:G13"/>
    <mergeCell ref="D14:G14"/>
    <mergeCell ref="D15:G15"/>
  </mergeCells>
  <conditionalFormatting sqref="M111">
    <cfRule type="cellIs" dxfId="10" priority="1" operator="lessThan" stopIfTrue="1">
      <formula>0</formula>
    </cfRule>
  </conditionalFormatting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dimension ref="A1:AC159"/>
  <sheetViews>
    <sheetView workbookViewId="0" showGridLines="0" defaultGridColor="1"/>
  </sheetViews>
  <sheetFormatPr defaultColWidth="8.83333" defaultRowHeight="15" customHeight="1" outlineLevelRow="0" outlineLevelCol="0"/>
  <cols>
    <col min="1" max="6" width="8.85156" style="235" customWidth="1"/>
    <col min="7" max="7" width="18.5" style="235" customWidth="1"/>
    <col min="8" max="29" width="8.85156" style="235" customWidth="1"/>
    <col min="30" max="16384" width="8.85156" style="235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14.05" customHeight="1">
      <c r="A2" s="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2"/>
      <c r="AA2" s="2"/>
      <c r="AB2" s="2"/>
      <c r="AC2" s="2"/>
    </row>
    <row r="3" ht="15" customHeight="1">
      <c r="A3" s="17"/>
      <c r="B3" t="s" s="18">
        <v>30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0"/>
      <c r="AA3" s="2"/>
      <c r="AB3" s="2"/>
      <c r="AC3" s="2"/>
    </row>
    <row r="4" ht="14.05" customHeight="1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  <c r="AA4" s="2"/>
      <c r="AB4" s="2"/>
      <c r="AC4" s="2"/>
    </row>
    <row r="5" ht="14.05" customHeight="1">
      <c r="A5" s="17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  <c r="Z5" s="20"/>
      <c r="AA5" s="2"/>
      <c r="AB5" s="2"/>
      <c r="AC5" s="2"/>
    </row>
    <row r="6" ht="14.05" customHeight="1">
      <c r="A6" s="17"/>
      <c r="B6" s="2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5"/>
      <c r="Z6" s="20"/>
      <c r="AA6" s="2"/>
      <c r="AB6" s="2"/>
      <c r="AC6" s="2"/>
    </row>
    <row r="7" ht="24.4" customHeight="1">
      <c r="A7" s="17"/>
      <c r="B7" t="s" s="26">
        <v>141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0"/>
      <c r="AA7" s="2"/>
      <c r="AB7" s="2"/>
      <c r="AC7" s="2"/>
    </row>
    <row r="8" ht="15.1" customHeight="1">
      <c r="A8" s="17"/>
      <c r="B8" s="28"/>
      <c r="C8" s="29"/>
      <c r="D8" t="s" s="30">
        <v>32</v>
      </c>
      <c r="E8" s="31"/>
      <c r="F8" s="31"/>
      <c r="G8" s="31"/>
      <c r="H8" t="s" s="30">
        <v>33</v>
      </c>
      <c r="I8" s="32"/>
      <c r="J8" s="33">
        <v>200</v>
      </c>
      <c r="K8" s="34">
        <f>I8*J8</f>
        <v>0</v>
      </c>
      <c r="L8" s="35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  <c r="Z8" s="20"/>
      <c r="AA8" s="2"/>
      <c r="AB8" s="2"/>
      <c r="AC8" s="2"/>
    </row>
    <row r="9" ht="14.6" customHeight="1">
      <c r="A9" s="17"/>
      <c r="B9" s="28"/>
      <c r="C9" s="29"/>
      <c r="D9" t="s" s="36">
        <v>34</v>
      </c>
      <c r="E9" s="37"/>
      <c r="F9" s="37"/>
      <c r="G9" s="37"/>
      <c r="H9" t="s" s="36">
        <v>35</v>
      </c>
      <c r="I9" s="38"/>
      <c r="J9" s="39">
        <v>800</v>
      </c>
      <c r="K9" s="40">
        <f>I9*J9</f>
        <v>0</v>
      </c>
      <c r="L9" s="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7"/>
      <c r="Z9" s="20"/>
      <c r="AA9" s="2"/>
      <c r="AB9" s="2"/>
      <c r="AC9" s="2"/>
    </row>
    <row r="10" ht="14.6" customHeight="1">
      <c r="A10" s="17"/>
      <c r="B10" s="28"/>
      <c r="C10" s="29"/>
      <c r="D10" t="s" s="36">
        <v>36</v>
      </c>
      <c r="E10" s="37"/>
      <c r="F10" s="37"/>
      <c r="G10" s="37"/>
      <c r="H10" t="s" s="36">
        <v>35</v>
      </c>
      <c r="I10" s="38"/>
      <c r="J10" s="39">
        <v>700</v>
      </c>
      <c r="K10" s="40">
        <f>I10*J10</f>
        <v>0</v>
      </c>
      <c r="L10" s="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7"/>
      <c r="Z10" s="20"/>
      <c r="AA10" s="2"/>
      <c r="AB10" s="2"/>
      <c r="AC10" s="2"/>
    </row>
    <row r="11" ht="14.6" customHeight="1">
      <c r="A11" s="17"/>
      <c r="B11" s="41"/>
      <c r="C11" s="42"/>
      <c r="D11" t="s" s="36">
        <v>37</v>
      </c>
      <c r="E11" s="37"/>
      <c r="F11" s="37"/>
      <c r="G11" s="37"/>
      <c r="H11" t="s" s="36">
        <v>35</v>
      </c>
      <c r="I11" s="38"/>
      <c r="J11" s="39">
        <v>500</v>
      </c>
      <c r="K11" s="40">
        <f>I11*J11</f>
        <v>0</v>
      </c>
      <c r="L11" s="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7"/>
      <c r="Z11" s="20"/>
      <c r="AA11" s="2"/>
      <c r="AB11" s="2"/>
      <c r="AC11" s="2"/>
    </row>
    <row r="12" ht="14.6" customHeight="1">
      <c r="A12" s="17"/>
      <c r="B12" s="43"/>
      <c r="C12" s="44"/>
      <c r="D12" t="s" s="36">
        <v>38</v>
      </c>
      <c r="E12" s="37"/>
      <c r="F12" s="37"/>
      <c r="G12" s="37"/>
      <c r="H12" t="s" s="36">
        <v>35</v>
      </c>
      <c r="I12" s="38"/>
      <c r="J12" s="39">
        <v>500</v>
      </c>
      <c r="K12" s="40">
        <f>I12*J12</f>
        <v>0</v>
      </c>
      <c r="L12" s="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7"/>
      <c r="Z12" s="20"/>
      <c r="AA12" s="2"/>
      <c r="AB12" s="2"/>
      <c r="AC12" s="2"/>
    </row>
    <row r="13" ht="14.6" customHeight="1">
      <c r="A13" s="17"/>
      <c r="B13" s="45"/>
      <c r="C13" s="46"/>
      <c r="D13" t="s" s="36">
        <v>39</v>
      </c>
      <c r="E13" s="37"/>
      <c r="F13" s="37"/>
      <c r="G13" s="37"/>
      <c r="H13" t="s" s="36">
        <v>35</v>
      </c>
      <c r="I13" s="38"/>
      <c r="J13" s="39">
        <v>150</v>
      </c>
      <c r="K13" s="40">
        <f>I13*J13</f>
        <v>0</v>
      </c>
      <c r="L13" s="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7"/>
      <c r="Z13" s="20"/>
      <c r="AA13" s="2"/>
      <c r="AB13" s="2"/>
      <c r="AC13" s="2"/>
    </row>
    <row r="14" ht="14.6" customHeight="1">
      <c r="A14" s="17"/>
      <c r="B14" s="45"/>
      <c r="C14" s="46"/>
      <c r="D14" t="s" s="36">
        <v>40</v>
      </c>
      <c r="E14" s="37"/>
      <c r="F14" s="37"/>
      <c r="G14" s="37"/>
      <c r="H14" t="s" s="36">
        <v>35</v>
      </c>
      <c r="I14" s="38"/>
      <c r="J14" s="39">
        <v>250</v>
      </c>
      <c r="K14" s="40">
        <f>I14*J14</f>
        <v>0</v>
      </c>
      <c r="L14" s="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7"/>
      <c r="Z14" s="20"/>
      <c r="AA14" s="2"/>
      <c r="AB14" s="2"/>
      <c r="AC14" s="2"/>
    </row>
    <row r="15" ht="14.6" customHeight="1">
      <c r="A15" s="17"/>
      <c r="B15" s="20"/>
      <c r="C15" s="4"/>
      <c r="D15" s="47"/>
      <c r="E15" s="47"/>
      <c r="F15" s="47"/>
      <c r="G15" s="47"/>
      <c r="H15" s="48"/>
      <c r="I15" s="49"/>
      <c r="J15" s="50"/>
      <c r="K15" s="51">
        <f>(K8+K9+K10+K11+K12+K13+K14)</f>
        <v>0</v>
      </c>
      <c r="L15" s="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7"/>
      <c r="Z15" s="20"/>
      <c r="AA15" s="2"/>
      <c r="AB15" s="2"/>
      <c r="AC15" s="2"/>
    </row>
    <row r="16" ht="14.6" customHeight="1">
      <c r="A16" s="17"/>
      <c r="B16" s="20"/>
      <c r="C16" s="2"/>
      <c r="D16" s="52"/>
      <c r="E16" s="52"/>
      <c r="F16" s="52"/>
      <c r="G16" s="52"/>
      <c r="H16" s="53"/>
      <c r="I16" s="53"/>
      <c r="J16" s="53"/>
      <c r="K16" s="5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7"/>
      <c r="Z16" s="20"/>
      <c r="AA16" s="2"/>
      <c r="AB16" s="2"/>
      <c r="AC16" s="2"/>
    </row>
    <row r="17" ht="14.6" customHeight="1">
      <c r="A17" s="17"/>
      <c r="B17" s="20"/>
      <c r="C17" s="2"/>
      <c r="D17" s="55"/>
      <c r="E17" s="55"/>
      <c r="F17" s="55"/>
      <c r="G17" s="55"/>
      <c r="H17" s="2"/>
      <c r="I17" s="2"/>
      <c r="J17" s="2"/>
      <c r="K17" s="5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7"/>
      <c r="Z17" s="20"/>
      <c r="AA17" s="2"/>
      <c r="AB17" s="2"/>
      <c r="AC17" s="2"/>
    </row>
    <row r="18" ht="14.05" customHeight="1">
      <c r="A18" s="17"/>
      <c r="B18" s="57"/>
      <c r="C18" s="58"/>
      <c r="D18" s="3"/>
      <c r="E18" s="3"/>
      <c r="F18" s="3"/>
      <c r="G18" s="3"/>
      <c r="H18" s="3"/>
      <c r="I18" s="3"/>
      <c r="J18" s="3"/>
      <c r="K18" s="2"/>
      <c r="L18" s="2"/>
      <c r="M18" s="2"/>
      <c r="N18" s="2"/>
      <c r="O18" s="2"/>
      <c r="P18" s="16"/>
      <c r="Q18" s="16"/>
      <c r="R18" s="3"/>
      <c r="S18" s="3"/>
      <c r="T18" s="3"/>
      <c r="U18" s="3"/>
      <c r="V18" s="3"/>
      <c r="W18" s="3"/>
      <c r="X18" s="3"/>
      <c r="Y18" s="17"/>
      <c r="Z18" s="20"/>
      <c r="AA18" s="2"/>
      <c r="AB18" s="2"/>
      <c r="AC18" s="2"/>
    </row>
    <row r="19" ht="15.75" customHeight="1">
      <c r="A19" s="17"/>
      <c r="B19" t="s" s="59">
        <v>41</v>
      </c>
      <c r="C19" s="60"/>
      <c r="D19" t="s" s="236">
        <v>42</v>
      </c>
      <c r="E19" s="62"/>
      <c r="F19" s="62"/>
      <c r="G19" s="63"/>
      <c r="H19" s="92">
        <v>5</v>
      </c>
      <c r="I19" s="92">
        <v>80</v>
      </c>
      <c r="J19" s="92">
        <f>I19*H19</f>
        <v>400</v>
      </c>
      <c r="K19" s="7"/>
      <c r="L19" s="2"/>
      <c r="M19" s="2"/>
      <c r="N19" s="2"/>
      <c r="O19" s="17"/>
      <c r="P19" t="s" s="59">
        <v>43</v>
      </c>
      <c r="Q19" s="60"/>
      <c r="R19" t="s" s="65">
        <v>44</v>
      </c>
      <c r="S19" s="66"/>
      <c r="T19" s="66"/>
      <c r="U19" s="66"/>
      <c r="V19" s="64">
        <v>9</v>
      </c>
      <c r="W19" s="64">
        <v>33</v>
      </c>
      <c r="X19" s="64">
        <f>W19*V19</f>
        <v>297</v>
      </c>
      <c r="Y19" s="67"/>
      <c r="Z19" s="20"/>
      <c r="AA19" s="2"/>
      <c r="AB19" s="2"/>
      <c r="AC19" s="2"/>
    </row>
    <row r="20" ht="13.55" customHeight="1">
      <c r="A20" s="17"/>
      <c r="B20" s="60"/>
      <c r="C20" s="60"/>
      <c r="D20" t="s" s="236">
        <v>45</v>
      </c>
      <c r="E20" s="62"/>
      <c r="F20" s="62"/>
      <c r="G20" s="63"/>
      <c r="H20" s="92">
        <v>1</v>
      </c>
      <c r="I20" s="92">
        <v>100</v>
      </c>
      <c r="J20" s="92">
        <f>H20*I20</f>
        <v>100</v>
      </c>
      <c r="K20" s="7"/>
      <c r="L20" s="2"/>
      <c r="M20" s="2"/>
      <c r="N20" s="2"/>
      <c r="O20" s="17"/>
      <c r="P20" s="60"/>
      <c r="Q20" s="60"/>
      <c r="R20" t="s" s="65">
        <v>46</v>
      </c>
      <c r="S20" s="66"/>
      <c r="T20" s="66"/>
      <c r="U20" s="66"/>
      <c r="V20" s="64">
        <v>1</v>
      </c>
      <c r="W20" s="64">
        <v>200</v>
      </c>
      <c r="X20" s="64">
        <f>V20*W20</f>
        <v>200</v>
      </c>
      <c r="Y20" s="67"/>
      <c r="Z20" s="20"/>
      <c r="AA20" s="2"/>
      <c r="AB20" s="2"/>
      <c r="AC20" s="2"/>
    </row>
    <row r="21" ht="13.55" customHeight="1">
      <c r="A21" s="17"/>
      <c r="B21" s="60"/>
      <c r="C21" s="60"/>
      <c r="D21" t="s" s="236">
        <v>47</v>
      </c>
      <c r="E21" s="62"/>
      <c r="F21" s="62"/>
      <c r="G21" s="63"/>
      <c r="H21" s="92">
        <v>1</v>
      </c>
      <c r="I21" s="92">
        <v>150</v>
      </c>
      <c r="J21" s="92">
        <f>I21*H21</f>
        <v>150</v>
      </c>
      <c r="K21" s="7"/>
      <c r="L21" s="2"/>
      <c r="M21" s="2"/>
      <c r="N21" s="2"/>
      <c r="O21" s="17"/>
      <c r="P21" s="60"/>
      <c r="Q21" s="60"/>
      <c r="R21" t="s" s="65">
        <v>48</v>
      </c>
      <c r="S21" s="66"/>
      <c r="T21" s="66"/>
      <c r="U21" s="66"/>
      <c r="V21" s="64">
        <v>1</v>
      </c>
      <c r="W21" s="64">
        <v>200</v>
      </c>
      <c r="X21" s="64">
        <f>W21*V21</f>
        <v>200</v>
      </c>
      <c r="Y21" s="67"/>
      <c r="Z21" s="20"/>
      <c r="AA21" s="2"/>
      <c r="AB21" s="2"/>
      <c r="AC21" s="2"/>
    </row>
    <row r="22" ht="13.55" customHeight="1">
      <c r="A22" s="17"/>
      <c r="B22" s="60"/>
      <c r="C22" s="60"/>
      <c r="D22" t="s" s="236">
        <v>49</v>
      </c>
      <c r="E22" s="62"/>
      <c r="F22" s="62"/>
      <c r="G22" s="63"/>
      <c r="H22" s="92">
        <v>1</v>
      </c>
      <c r="I22" s="92">
        <v>150</v>
      </c>
      <c r="J22" s="92">
        <f>H22*I22</f>
        <v>150</v>
      </c>
      <c r="K22" s="7"/>
      <c r="L22" s="2"/>
      <c r="M22" s="2"/>
      <c r="N22" s="2"/>
      <c r="O22" s="17"/>
      <c r="P22" s="60"/>
      <c r="Q22" s="60"/>
      <c r="R22" t="s" s="61">
        <v>50</v>
      </c>
      <c r="S22" s="62"/>
      <c r="T22" s="62"/>
      <c r="U22" s="63"/>
      <c r="V22" s="64">
        <v>1</v>
      </c>
      <c r="W22" s="64">
        <v>100</v>
      </c>
      <c r="X22" s="64">
        <f>V22*W22</f>
        <v>100</v>
      </c>
      <c r="Y22" s="67"/>
      <c r="Z22" s="20"/>
      <c r="AA22" s="2"/>
      <c r="AB22" s="2"/>
      <c r="AC22" s="2"/>
    </row>
    <row r="23" ht="14" customHeight="1">
      <c r="A23" s="17"/>
      <c r="B23" s="60"/>
      <c r="C23" s="60"/>
      <c r="D23" t="s" s="236">
        <v>51</v>
      </c>
      <c r="E23" s="62"/>
      <c r="F23" s="62"/>
      <c r="G23" s="63"/>
      <c r="H23" s="92">
        <v>1</v>
      </c>
      <c r="I23" s="92">
        <v>100</v>
      </c>
      <c r="J23" s="92">
        <f>H23*I23</f>
        <v>100</v>
      </c>
      <c r="K23" s="7"/>
      <c r="L23" s="2"/>
      <c r="M23" s="2"/>
      <c r="N23" s="2"/>
      <c r="O23" s="17"/>
      <c r="P23" s="60"/>
      <c r="Q23" s="60"/>
      <c r="R23" t="s" s="68">
        <v>52</v>
      </c>
      <c r="S23" s="69"/>
      <c r="T23" s="69"/>
      <c r="U23" s="69"/>
      <c r="V23" s="64">
        <v>8</v>
      </c>
      <c r="W23" s="64">
        <v>10</v>
      </c>
      <c r="X23" s="64">
        <f>W23*V23</f>
        <v>80</v>
      </c>
      <c r="Y23" s="67"/>
      <c r="Z23" s="20"/>
      <c r="AA23" s="2"/>
      <c r="AB23" s="2"/>
      <c r="AC23" s="2"/>
    </row>
    <row r="24" ht="14" customHeight="1">
      <c r="A24" s="17"/>
      <c r="B24" s="60"/>
      <c r="C24" s="60"/>
      <c r="D24" t="s" s="237">
        <v>52</v>
      </c>
      <c r="E24" s="71"/>
      <c r="F24" s="71"/>
      <c r="G24" s="72"/>
      <c r="H24" s="92">
        <v>0</v>
      </c>
      <c r="I24" s="92">
        <v>10</v>
      </c>
      <c r="J24" s="92">
        <f>I24*H24</f>
        <v>0</v>
      </c>
      <c r="K24" s="7"/>
      <c r="L24" s="2"/>
      <c r="M24" s="2"/>
      <c r="N24" s="2"/>
      <c r="O24" s="17"/>
      <c r="P24" s="60"/>
      <c r="Q24" s="60"/>
      <c r="R24" t="s" s="65">
        <v>53</v>
      </c>
      <c r="S24" s="66"/>
      <c r="T24" s="66"/>
      <c r="U24" s="66"/>
      <c r="V24" s="64">
        <v>1</v>
      </c>
      <c r="W24" s="64">
        <v>20</v>
      </c>
      <c r="X24" s="64">
        <f>V24*W24</f>
        <v>20</v>
      </c>
      <c r="Y24" s="67"/>
      <c r="Z24" s="20"/>
      <c r="AA24" s="2"/>
      <c r="AB24" s="2"/>
      <c r="AC24" s="73">
        <f>49-29</f>
        <v>20</v>
      </c>
    </row>
    <row r="25" ht="14.05" customHeight="1">
      <c r="A25" s="17"/>
      <c r="B25" s="60"/>
      <c r="C25" s="60"/>
      <c r="D25" t="s" s="236">
        <v>53</v>
      </c>
      <c r="E25" s="62"/>
      <c r="F25" s="62"/>
      <c r="G25" s="63"/>
      <c r="H25" s="92">
        <v>1</v>
      </c>
      <c r="I25" s="92">
        <v>20</v>
      </c>
      <c r="J25" s="92">
        <f>H25*I25</f>
        <v>20</v>
      </c>
      <c r="K25" s="7"/>
      <c r="L25" s="74"/>
      <c r="M25" s="2"/>
      <c r="N25" s="2"/>
      <c r="O25" s="17"/>
      <c r="P25" s="60"/>
      <c r="Q25" s="60"/>
      <c r="R25" t="s" s="75">
        <v>54</v>
      </c>
      <c r="S25" s="76"/>
      <c r="T25" s="76"/>
      <c r="U25" s="76"/>
      <c r="V25" s="77">
        <v>0</v>
      </c>
      <c r="W25" s="77">
        <v>800</v>
      </c>
      <c r="X25" s="78">
        <f>W25*V25</f>
        <v>0</v>
      </c>
      <c r="Y25" s="79"/>
      <c r="Z25" s="20"/>
      <c r="AA25" s="2"/>
      <c r="AB25" s="2"/>
      <c r="AC25" s="2"/>
    </row>
    <row r="26" ht="14.55" customHeight="1">
      <c r="A26" s="17"/>
      <c r="B26" s="60"/>
      <c r="C26" s="60"/>
      <c r="D26" t="s" s="80">
        <v>54</v>
      </c>
      <c r="E26" s="81"/>
      <c r="F26" s="81"/>
      <c r="G26" s="82"/>
      <c r="H26" s="77">
        <v>0</v>
      </c>
      <c r="I26" s="77">
        <v>800</v>
      </c>
      <c r="J26" s="78">
        <f>I26*H26</f>
        <v>0</v>
      </c>
      <c r="K26" s="83"/>
      <c r="L26" s="2"/>
      <c r="M26" s="2"/>
      <c r="N26" s="2"/>
      <c r="O26" s="2"/>
      <c r="P26" s="22"/>
      <c r="Q26" s="22"/>
      <c r="R26" s="53"/>
      <c r="S26" s="53"/>
      <c r="T26" s="53"/>
      <c r="U26" s="84"/>
      <c r="V26" s="12"/>
      <c r="W26" s="12"/>
      <c r="X26" t="s" s="13">
        <v>55</v>
      </c>
      <c r="Y26" s="85">
        <f>SUM(X19:X24)</f>
        <v>897</v>
      </c>
      <c r="Z26" s="20"/>
      <c r="AA26" s="2"/>
      <c r="AB26" s="2"/>
      <c r="AC26" s="2"/>
    </row>
    <row r="27" ht="14.05" customHeight="1">
      <c r="A27" s="17"/>
      <c r="B27" s="21"/>
      <c r="C27" s="22"/>
      <c r="D27" s="53"/>
      <c r="E27" s="53"/>
      <c r="F27" s="53"/>
      <c r="G27" s="53"/>
      <c r="H27" s="53"/>
      <c r="I27" s="84"/>
      <c r="J27" t="s" s="13">
        <v>55</v>
      </c>
      <c r="K27" s="64">
        <f>SUM(J19:J25)</f>
        <v>920</v>
      </c>
      <c r="L27" s="7"/>
      <c r="M27" s="2"/>
      <c r="N27" s="2"/>
      <c r="O27" s="2"/>
      <c r="P27" s="2"/>
      <c r="Q27" s="2"/>
      <c r="R27" s="2"/>
      <c r="S27" s="2"/>
      <c r="T27" s="2"/>
      <c r="U27" s="2"/>
      <c r="V27" s="53"/>
      <c r="W27" s="53"/>
      <c r="X27" s="53"/>
      <c r="Y27" s="86"/>
      <c r="Z27" s="20"/>
      <c r="AA27" s="2"/>
      <c r="AB27" s="2"/>
      <c r="AC27" s="2"/>
    </row>
    <row r="28" ht="15.75" customHeight="1">
      <c r="A28" s="17"/>
      <c r="B28" s="24"/>
      <c r="C28" s="16"/>
      <c r="D28" s="3"/>
      <c r="E28" s="3"/>
      <c r="F28" s="3"/>
      <c r="G28" s="3"/>
      <c r="H28" s="3"/>
      <c r="I28" s="3"/>
      <c r="J28" s="49"/>
      <c r="K28" s="53"/>
      <c r="L28" s="2"/>
      <c r="M28" s="2"/>
      <c r="N28" s="2"/>
      <c r="O28" s="2"/>
      <c r="P28" s="16"/>
      <c r="Q28" s="16"/>
      <c r="R28" s="3"/>
      <c r="S28" s="3"/>
      <c r="T28" s="3"/>
      <c r="U28" s="3"/>
      <c r="V28" s="3"/>
      <c r="W28" s="3"/>
      <c r="X28" s="3"/>
      <c r="Y28" s="17"/>
      <c r="Z28" s="20"/>
      <c r="AA28" s="2"/>
      <c r="AB28" s="2"/>
      <c r="AC28" s="2"/>
    </row>
    <row r="29" ht="14.1" customHeight="1">
      <c r="A29" s="17"/>
      <c r="B29" t="s" s="59">
        <v>56</v>
      </c>
      <c r="C29" s="60"/>
      <c r="D29" t="s" s="65">
        <v>44</v>
      </c>
      <c r="E29" s="66"/>
      <c r="F29" s="66"/>
      <c r="G29" s="66"/>
      <c r="H29" s="64">
        <v>4</v>
      </c>
      <c r="I29" s="64">
        <v>25</v>
      </c>
      <c r="J29" s="64">
        <f>I29*H29</f>
        <v>100</v>
      </c>
      <c r="K29" s="7"/>
      <c r="L29" s="2"/>
      <c r="M29" s="2"/>
      <c r="N29" s="2"/>
      <c r="O29" s="17"/>
      <c r="P29" t="s" s="59">
        <v>57</v>
      </c>
      <c r="Q29" s="60"/>
      <c r="R29" t="s" s="65">
        <v>44</v>
      </c>
      <c r="S29" s="48"/>
      <c r="T29" s="49"/>
      <c r="U29" s="50"/>
      <c r="V29" s="64">
        <v>12</v>
      </c>
      <c r="W29" s="64">
        <v>25</v>
      </c>
      <c r="X29" s="64">
        <f>W29*V29</f>
        <v>300</v>
      </c>
      <c r="Y29" s="67"/>
      <c r="Z29" s="20"/>
      <c r="AA29" s="2"/>
      <c r="AB29" s="2"/>
      <c r="AC29" s="2"/>
    </row>
    <row r="30" ht="13.55" customHeight="1">
      <c r="A30" s="17"/>
      <c r="B30" s="60"/>
      <c r="C30" s="60"/>
      <c r="D30" t="s" s="65">
        <v>58</v>
      </c>
      <c r="E30" s="66"/>
      <c r="F30" s="66"/>
      <c r="G30" s="66"/>
      <c r="H30" s="64">
        <v>1</v>
      </c>
      <c r="I30" s="64">
        <v>150</v>
      </c>
      <c r="J30" s="64">
        <f>H30*I30</f>
        <v>150</v>
      </c>
      <c r="K30" s="7"/>
      <c r="L30" s="2"/>
      <c r="M30" s="2"/>
      <c r="N30" s="2"/>
      <c r="O30" s="17"/>
      <c r="P30" s="60"/>
      <c r="Q30" s="60"/>
      <c r="R30" t="s" s="65">
        <v>59</v>
      </c>
      <c r="S30" s="66"/>
      <c r="T30" s="66"/>
      <c r="U30" s="66"/>
      <c r="V30" s="64">
        <v>1</v>
      </c>
      <c r="W30" s="64">
        <v>100</v>
      </c>
      <c r="X30" s="64">
        <f>V30*W30</f>
        <v>100</v>
      </c>
      <c r="Y30" s="67"/>
      <c r="Z30" s="20"/>
      <c r="AA30" s="2"/>
      <c r="AB30" s="2"/>
      <c r="AC30" s="2"/>
    </row>
    <row r="31" ht="13.55" customHeight="1">
      <c r="A31" s="17"/>
      <c r="B31" s="60"/>
      <c r="C31" s="60"/>
      <c r="D31" t="s" s="65">
        <v>60</v>
      </c>
      <c r="E31" s="66"/>
      <c r="F31" s="66"/>
      <c r="G31" s="66"/>
      <c r="H31" s="64">
        <v>1</v>
      </c>
      <c r="I31" s="64">
        <v>100</v>
      </c>
      <c r="J31" s="64">
        <f>I31*H31</f>
        <v>100</v>
      </c>
      <c r="K31" s="7"/>
      <c r="L31" s="2"/>
      <c r="M31" s="2"/>
      <c r="N31" s="2"/>
      <c r="O31" s="17"/>
      <c r="P31" s="60"/>
      <c r="Q31" s="60"/>
      <c r="R31" t="s" s="65">
        <v>61</v>
      </c>
      <c r="S31" s="66"/>
      <c r="T31" s="66"/>
      <c r="U31" s="66"/>
      <c r="V31" s="64">
        <v>1</v>
      </c>
      <c r="W31" s="64">
        <v>250</v>
      </c>
      <c r="X31" s="64">
        <f>W31*V31</f>
        <v>250</v>
      </c>
      <c r="Y31" s="67"/>
      <c r="Z31" s="20"/>
      <c r="AA31" s="2"/>
      <c r="AB31" s="2"/>
      <c r="AC31" s="73">
        <f>41-29</f>
        <v>12</v>
      </c>
    </row>
    <row r="32" ht="13.55" customHeight="1">
      <c r="A32" s="17"/>
      <c r="B32" s="60"/>
      <c r="C32" s="60"/>
      <c r="D32" t="s" s="61">
        <v>62</v>
      </c>
      <c r="E32" s="62"/>
      <c r="F32" s="62"/>
      <c r="G32" s="63"/>
      <c r="H32" s="64">
        <v>0</v>
      </c>
      <c r="I32" s="64">
        <v>150</v>
      </c>
      <c r="J32" s="64">
        <f>H32*I32</f>
        <v>0</v>
      </c>
      <c r="K32" s="7"/>
      <c r="L32" s="2"/>
      <c r="M32" s="2"/>
      <c r="N32" s="2"/>
      <c r="O32" s="17"/>
      <c r="P32" s="60"/>
      <c r="Q32" s="60"/>
      <c r="R32" t="s" s="61">
        <v>63</v>
      </c>
      <c r="S32" s="62"/>
      <c r="T32" s="62"/>
      <c r="U32" s="63"/>
      <c r="V32" s="64">
        <v>1</v>
      </c>
      <c r="W32" s="64">
        <v>150</v>
      </c>
      <c r="X32" s="64">
        <f>V32*W32</f>
        <v>150</v>
      </c>
      <c r="Y32" s="67"/>
      <c r="Z32" s="20"/>
      <c r="AA32" s="2"/>
      <c r="AB32" s="2"/>
      <c r="AC32" s="73">
        <f>34-15</f>
        <v>19</v>
      </c>
    </row>
    <row r="33" ht="14" customHeight="1">
      <c r="A33" s="17"/>
      <c r="B33" s="60"/>
      <c r="C33" s="60"/>
      <c r="D33" t="s" s="61">
        <v>64</v>
      </c>
      <c r="E33" s="62"/>
      <c r="F33" s="62"/>
      <c r="G33" s="63"/>
      <c r="H33" s="64">
        <v>0</v>
      </c>
      <c r="I33" s="64">
        <v>100</v>
      </c>
      <c r="J33" s="64">
        <f>H33*I33</f>
        <v>0</v>
      </c>
      <c r="K33" s="7"/>
      <c r="L33" s="2"/>
      <c r="M33" s="2"/>
      <c r="N33" s="2"/>
      <c r="O33" s="17"/>
      <c r="P33" s="60"/>
      <c r="Q33" s="60"/>
      <c r="R33" t="s" s="68">
        <v>52</v>
      </c>
      <c r="S33" s="69"/>
      <c r="T33" s="69"/>
      <c r="U33" s="69"/>
      <c r="V33" s="64">
        <v>4</v>
      </c>
      <c r="W33" s="64">
        <v>10</v>
      </c>
      <c r="X33" s="64">
        <f>W33*V33</f>
        <v>40</v>
      </c>
      <c r="Y33" s="67"/>
      <c r="Z33" s="20"/>
      <c r="AA33" s="2"/>
      <c r="AB33" s="2"/>
      <c r="AC33" s="73">
        <f>37-20</f>
        <v>17</v>
      </c>
    </row>
    <row r="34" ht="14" customHeight="1">
      <c r="A34" s="17"/>
      <c r="B34" s="60"/>
      <c r="C34" s="60"/>
      <c r="D34" t="s" s="68">
        <v>52</v>
      </c>
      <c r="E34" s="100"/>
      <c r="F34" s="62"/>
      <c r="G34" s="63"/>
      <c r="H34" s="64">
        <v>0</v>
      </c>
      <c r="I34" s="64">
        <v>10</v>
      </c>
      <c r="J34" s="64">
        <f>I34*H34</f>
        <v>0</v>
      </c>
      <c r="K34" s="7"/>
      <c r="L34" s="2"/>
      <c r="M34" s="2"/>
      <c r="N34" s="2"/>
      <c r="O34" s="17"/>
      <c r="P34" s="60"/>
      <c r="Q34" s="60"/>
      <c r="R34" t="s" s="65">
        <v>53</v>
      </c>
      <c r="S34" s="66"/>
      <c r="T34" s="66"/>
      <c r="U34" s="66"/>
      <c r="V34" s="64">
        <v>1</v>
      </c>
      <c r="W34" s="64">
        <v>20</v>
      </c>
      <c r="X34" s="64">
        <f>V34*W34</f>
        <v>20</v>
      </c>
      <c r="Y34" s="67"/>
      <c r="Z34" s="20"/>
      <c r="AA34" s="2"/>
      <c r="AB34" s="2"/>
      <c r="AC34" s="2"/>
    </row>
    <row r="35" ht="14.05" customHeight="1">
      <c r="A35" s="17"/>
      <c r="B35" s="60"/>
      <c r="C35" s="60"/>
      <c r="D35" t="s" s="65">
        <v>53</v>
      </c>
      <c r="E35" s="66"/>
      <c r="F35" s="66"/>
      <c r="G35" s="66"/>
      <c r="H35" s="64">
        <v>0</v>
      </c>
      <c r="I35" s="64">
        <v>20</v>
      </c>
      <c r="J35" s="64">
        <f>H35*I35</f>
        <v>0</v>
      </c>
      <c r="K35" s="7"/>
      <c r="L35" s="74"/>
      <c r="M35" s="2"/>
      <c r="N35" s="2"/>
      <c r="O35" s="17"/>
      <c r="P35" s="60"/>
      <c r="Q35" s="60"/>
      <c r="R35" t="s" s="75">
        <v>54</v>
      </c>
      <c r="S35" s="76"/>
      <c r="T35" s="76"/>
      <c r="U35" s="76"/>
      <c r="V35" s="77">
        <v>0</v>
      </c>
      <c r="W35" s="77">
        <v>800</v>
      </c>
      <c r="X35" s="78">
        <f>V35*W35</f>
        <v>0</v>
      </c>
      <c r="Y35" s="79"/>
      <c r="Z35" s="20"/>
      <c r="AA35" s="2"/>
      <c r="AB35" s="2"/>
      <c r="AC35" s="2"/>
    </row>
    <row r="36" ht="14.55" customHeight="1">
      <c r="A36" s="17"/>
      <c r="B36" s="60"/>
      <c r="C36" s="60"/>
      <c r="D36" t="s" s="75">
        <v>54</v>
      </c>
      <c r="E36" s="76"/>
      <c r="F36" s="76"/>
      <c r="G36" s="76"/>
      <c r="H36" s="77">
        <v>0</v>
      </c>
      <c r="I36" s="77">
        <v>800</v>
      </c>
      <c r="J36" s="78">
        <f>H36*I36</f>
        <v>0</v>
      </c>
      <c r="K36" s="83"/>
      <c r="L36" s="2"/>
      <c r="M36" s="2"/>
      <c r="N36" s="2"/>
      <c r="O36" s="2"/>
      <c r="P36" s="22"/>
      <c r="Q36" s="22"/>
      <c r="R36" s="53"/>
      <c r="S36" s="53"/>
      <c r="T36" s="53"/>
      <c r="U36" s="84"/>
      <c r="V36" s="12"/>
      <c r="W36" s="12"/>
      <c r="X36" t="s" s="13">
        <v>55</v>
      </c>
      <c r="Y36" s="85">
        <f>SUM(X29:X34)</f>
        <v>860</v>
      </c>
      <c r="Z36" s="20"/>
      <c r="AA36" s="2"/>
      <c r="AB36" s="2"/>
      <c r="AC36" s="2"/>
    </row>
    <row r="37" ht="15.75" customHeight="1">
      <c r="A37" s="17"/>
      <c r="B37" s="21"/>
      <c r="C37" s="22"/>
      <c r="D37" s="112"/>
      <c r="E37" s="113"/>
      <c r="F37" s="113"/>
      <c r="G37" s="114"/>
      <c r="H37" s="12"/>
      <c r="I37" s="12"/>
      <c r="J37" t="s" s="13">
        <v>55</v>
      </c>
      <c r="K37" s="64">
        <f>(J29+J30+J31+J32+J33+J34+J35)</f>
        <v>350</v>
      </c>
      <c r="L37" s="7"/>
      <c r="M37" s="2"/>
      <c r="N37" s="2"/>
      <c r="O37" s="2"/>
      <c r="P37" s="2"/>
      <c r="Q37" s="2"/>
      <c r="R37" s="2"/>
      <c r="S37" s="2"/>
      <c r="T37" s="2"/>
      <c r="U37" s="2"/>
      <c r="V37" s="53"/>
      <c r="W37" s="53"/>
      <c r="X37" s="53"/>
      <c r="Y37" s="86"/>
      <c r="Z37" s="20"/>
      <c r="AA37" s="2"/>
      <c r="AB37" s="2"/>
      <c r="AC37" s="2"/>
    </row>
    <row r="38" ht="13.55" customHeight="1">
      <c r="A38" s="17"/>
      <c r="B38" s="20"/>
      <c r="C38" s="2"/>
      <c r="D38" s="116"/>
      <c r="E38" s="117"/>
      <c r="F38" s="117"/>
      <c r="G38" s="117"/>
      <c r="H38" s="53"/>
      <c r="I38" s="53"/>
      <c r="J38" s="53"/>
      <c r="K38" s="5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7"/>
      <c r="Z38" s="20"/>
      <c r="AA38" s="2"/>
      <c r="AB38" s="2"/>
      <c r="AC38" s="2"/>
    </row>
    <row r="39" ht="14.05" customHeight="1">
      <c r="A39" s="17"/>
      <c r="B39" s="118"/>
      <c r="C39" s="119"/>
      <c r="D39" s="120"/>
      <c r="E39" s="3"/>
      <c r="F39" s="3"/>
      <c r="G39" s="3"/>
      <c r="H39" s="3"/>
      <c r="I39" s="3"/>
      <c r="J39" s="3"/>
      <c r="K39" s="2"/>
      <c r="L39" s="2"/>
      <c r="M39" s="2"/>
      <c r="N39" s="2"/>
      <c r="O39" s="2"/>
      <c r="P39" s="3"/>
      <c r="Q39" s="3"/>
      <c r="R39" s="3"/>
      <c r="S39" s="3"/>
      <c r="T39" s="3"/>
      <c r="U39" s="3"/>
      <c r="V39" s="3"/>
      <c r="W39" s="3"/>
      <c r="X39" s="3"/>
      <c r="Y39" s="17"/>
      <c r="Z39" s="20"/>
      <c r="AA39" s="2"/>
      <c r="AB39" s="2"/>
      <c r="AC39" s="2"/>
    </row>
    <row r="40" ht="14.1" customHeight="1">
      <c r="A40" s="17"/>
      <c r="B40" t="s" s="59">
        <v>65</v>
      </c>
      <c r="C40" s="60"/>
      <c r="D40" t="s" s="65">
        <v>42</v>
      </c>
      <c r="E40" s="66"/>
      <c r="F40" s="66"/>
      <c r="G40" s="66"/>
      <c r="H40" s="64">
        <v>5</v>
      </c>
      <c r="I40" s="64">
        <v>80</v>
      </c>
      <c r="J40" s="64">
        <f>I40*H40</f>
        <v>400</v>
      </c>
      <c r="K40" s="7"/>
      <c r="L40" s="2"/>
      <c r="M40" s="2"/>
      <c r="N40" s="2"/>
      <c r="O40" s="4"/>
      <c r="P40" t="s" s="121">
        <v>66</v>
      </c>
      <c r="Q40" s="122"/>
      <c r="R40" t="s" s="123">
        <v>44</v>
      </c>
      <c r="S40" s="49"/>
      <c r="T40" s="49"/>
      <c r="U40" s="50"/>
      <c r="V40" s="64">
        <v>12</v>
      </c>
      <c r="W40" s="64">
        <v>25</v>
      </c>
      <c r="X40" s="64">
        <f>W40*V40</f>
        <v>300</v>
      </c>
      <c r="Y40" s="67"/>
      <c r="Z40" s="20"/>
      <c r="AA40" s="2"/>
      <c r="AB40" s="2"/>
      <c r="AC40" s="2"/>
    </row>
    <row r="41" ht="13.55" customHeight="1">
      <c r="A41" s="17"/>
      <c r="B41" s="60"/>
      <c r="C41" s="60"/>
      <c r="D41" t="s" s="65">
        <v>67</v>
      </c>
      <c r="E41" s="66"/>
      <c r="F41" s="66"/>
      <c r="G41" s="66"/>
      <c r="H41" s="64">
        <v>1</v>
      </c>
      <c r="I41" s="64">
        <v>200</v>
      </c>
      <c r="J41" s="64">
        <f>H41*I41</f>
        <v>200</v>
      </c>
      <c r="K41" s="7"/>
      <c r="L41" s="2"/>
      <c r="M41" s="2"/>
      <c r="N41" s="2"/>
      <c r="O41" s="4"/>
      <c r="P41" s="122"/>
      <c r="Q41" s="122"/>
      <c r="R41" t="s" s="124">
        <v>68</v>
      </c>
      <c r="S41" s="66"/>
      <c r="T41" s="66"/>
      <c r="U41" s="66"/>
      <c r="V41" s="64">
        <v>1</v>
      </c>
      <c r="W41" s="64">
        <v>150</v>
      </c>
      <c r="X41" s="64">
        <f>V41*W41</f>
        <v>150</v>
      </c>
      <c r="Y41" s="67"/>
      <c r="Z41" s="20"/>
      <c r="AA41" s="2"/>
      <c r="AB41" s="2"/>
      <c r="AC41" s="2"/>
    </row>
    <row r="42" ht="13.55" customHeight="1">
      <c r="A42" s="17"/>
      <c r="B42" s="60"/>
      <c r="C42" s="60"/>
      <c r="D42" t="s" s="65">
        <v>69</v>
      </c>
      <c r="E42" s="66"/>
      <c r="F42" s="66"/>
      <c r="G42" s="66"/>
      <c r="H42" s="64">
        <v>1</v>
      </c>
      <c r="I42" s="64">
        <v>100</v>
      </c>
      <c r="J42" s="64">
        <f>I42*H42</f>
        <v>100</v>
      </c>
      <c r="K42" s="7"/>
      <c r="L42" s="2"/>
      <c r="M42" s="2"/>
      <c r="N42" s="2"/>
      <c r="O42" s="4"/>
      <c r="P42" s="122"/>
      <c r="Q42" s="122"/>
      <c r="R42" t="s" s="124">
        <v>70</v>
      </c>
      <c r="S42" s="66"/>
      <c r="T42" s="66"/>
      <c r="U42" s="66"/>
      <c r="V42" s="64">
        <v>1</v>
      </c>
      <c r="W42" s="64">
        <v>250</v>
      </c>
      <c r="X42" s="64">
        <f>W42*V42</f>
        <v>250</v>
      </c>
      <c r="Y42" s="67"/>
      <c r="Z42" s="20"/>
      <c r="AA42" s="2"/>
      <c r="AB42" s="2"/>
      <c r="AC42" s="2"/>
    </row>
    <row r="43" ht="13.55" customHeight="1">
      <c r="A43" s="17"/>
      <c r="B43" s="60"/>
      <c r="C43" s="60"/>
      <c r="D43" t="s" s="65">
        <v>71</v>
      </c>
      <c r="E43" s="66"/>
      <c r="F43" s="66"/>
      <c r="G43" s="66"/>
      <c r="H43" s="64">
        <v>1</v>
      </c>
      <c r="I43" s="64">
        <v>100</v>
      </c>
      <c r="J43" s="64">
        <f>H43*I43</f>
        <v>100</v>
      </c>
      <c r="K43" s="7"/>
      <c r="L43" s="2"/>
      <c r="M43" s="2"/>
      <c r="N43" s="2"/>
      <c r="O43" s="4"/>
      <c r="P43" s="122"/>
      <c r="Q43" s="122"/>
      <c r="R43" t="s" s="124">
        <v>72</v>
      </c>
      <c r="S43" s="66"/>
      <c r="T43" s="66"/>
      <c r="U43" s="66"/>
      <c r="V43" s="64">
        <v>1</v>
      </c>
      <c r="W43" s="64">
        <v>100</v>
      </c>
      <c r="X43" s="64">
        <f>V43*W43</f>
        <v>100</v>
      </c>
      <c r="Y43" s="67"/>
      <c r="Z43" s="20"/>
      <c r="AA43" s="2"/>
      <c r="AB43" s="2"/>
      <c r="AC43" s="2"/>
    </row>
    <row r="44" ht="14" customHeight="1">
      <c r="A44" s="17"/>
      <c r="B44" s="60"/>
      <c r="C44" s="60"/>
      <c r="D44" t="s" s="61">
        <v>73</v>
      </c>
      <c r="E44" s="62"/>
      <c r="F44" s="62"/>
      <c r="G44" s="63"/>
      <c r="H44" s="64">
        <v>1</v>
      </c>
      <c r="I44" s="64">
        <v>100</v>
      </c>
      <c r="J44" s="64">
        <f>H44*I44</f>
        <v>100</v>
      </c>
      <c r="K44" s="7"/>
      <c r="L44" s="2"/>
      <c r="M44" s="2"/>
      <c r="N44" s="2"/>
      <c r="O44" s="4"/>
      <c r="P44" s="122"/>
      <c r="Q44" s="122"/>
      <c r="R44" t="s" s="125">
        <v>52</v>
      </c>
      <c r="S44" s="69"/>
      <c r="T44" s="69"/>
      <c r="U44" s="69"/>
      <c r="V44" s="64">
        <v>8</v>
      </c>
      <c r="W44" s="64">
        <v>10</v>
      </c>
      <c r="X44" s="64">
        <f>W44*V44</f>
        <v>80</v>
      </c>
      <c r="Y44" s="67"/>
      <c r="Z44" s="20"/>
      <c r="AA44" s="2"/>
      <c r="AB44" s="2"/>
      <c r="AC44" s="2"/>
    </row>
    <row r="45" ht="14" customHeight="1">
      <c r="A45" s="17"/>
      <c r="B45" s="60"/>
      <c r="C45" s="60"/>
      <c r="D45" t="s" s="68">
        <v>52</v>
      </c>
      <c r="E45" s="69"/>
      <c r="F45" s="69"/>
      <c r="G45" s="69"/>
      <c r="H45" s="64">
        <v>3</v>
      </c>
      <c r="I45" s="64">
        <v>10</v>
      </c>
      <c r="J45" s="64">
        <f>I45*H45</f>
        <v>30</v>
      </c>
      <c r="K45" s="7"/>
      <c r="L45" s="2"/>
      <c r="M45" s="2"/>
      <c r="N45" s="2"/>
      <c r="O45" s="4"/>
      <c r="P45" s="122"/>
      <c r="Q45" s="122"/>
      <c r="R45" t="s" s="124">
        <v>53</v>
      </c>
      <c r="S45" s="66"/>
      <c r="T45" s="66"/>
      <c r="U45" s="66"/>
      <c r="V45" s="64">
        <v>1</v>
      </c>
      <c r="W45" s="64">
        <v>20</v>
      </c>
      <c r="X45" s="64">
        <f>W45*V45</f>
        <v>20</v>
      </c>
      <c r="Y45" s="67"/>
      <c r="Z45" s="20"/>
      <c r="AA45" s="2"/>
      <c r="AB45" s="2"/>
      <c r="AC45" s="2"/>
    </row>
    <row r="46" ht="13.55" customHeight="1">
      <c r="A46" s="17"/>
      <c r="B46" s="60"/>
      <c r="C46" s="60"/>
      <c r="D46" t="s" s="65">
        <v>53</v>
      </c>
      <c r="E46" s="66"/>
      <c r="F46" s="66"/>
      <c r="G46" s="66"/>
      <c r="H46" s="64">
        <v>1</v>
      </c>
      <c r="I46" s="64">
        <v>20</v>
      </c>
      <c r="J46" s="64">
        <f>I46*H46</f>
        <v>20</v>
      </c>
      <c r="K46" s="7"/>
      <c r="L46" s="2"/>
      <c r="M46" s="2"/>
      <c r="N46" s="2"/>
      <c r="O46" s="4"/>
      <c r="P46" s="122"/>
      <c r="Q46" s="122"/>
      <c r="R46" t="s" s="126">
        <v>54</v>
      </c>
      <c r="S46" s="76"/>
      <c r="T46" s="76"/>
      <c r="U46" s="76"/>
      <c r="V46" s="77">
        <v>0</v>
      </c>
      <c r="W46" s="77">
        <v>800</v>
      </c>
      <c r="X46" s="78">
        <f>W46*V46</f>
        <v>0</v>
      </c>
      <c r="Y46" s="79"/>
      <c r="Z46" s="20"/>
      <c r="AA46" s="2"/>
      <c r="AB46" s="2"/>
      <c r="AC46" s="2"/>
    </row>
    <row r="47" ht="15.75" customHeight="1">
      <c r="A47" s="17"/>
      <c r="B47" s="60"/>
      <c r="C47" s="60"/>
      <c r="D47" t="s" s="75">
        <v>54</v>
      </c>
      <c r="E47" s="76"/>
      <c r="F47" s="76"/>
      <c r="G47" s="76"/>
      <c r="H47" s="77">
        <v>0</v>
      </c>
      <c r="I47" s="77">
        <v>900</v>
      </c>
      <c r="J47" s="78">
        <f>I47*H47</f>
        <v>0</v>
      </c>
      <c r="K47" s="83"/>
      <c r="L47" s="74"/>
      <c r="M47" s="2"/>
      <c r="N47" s="2"/>
      <c r="O47" s="2"/>
      <c r="P47" s="53"/>
      <c r="Q47" s="53"/>
      <c r="R47" s="53"/>
      <c r="S47" s="53"/>
      <c r="T47" s="53"/>
      <c r="U47" s="84"/>
      <c r="V47" s="12"/>
      <c r="W47" s="12"/>
      <c r="X47" t="s" s="13">
        <v>55</v>
      </c>
      <c r="Y47" s="85">
        <f>SUM(X40:X45)</f>
        <v>900</v>
      </c>
      <c r="Z47" s="20"/>
      <c r="AA47" s="2"/>
      <c r="AB47" s="2"/>
      <c r="AC47" s="2"/>
    </row>
    <row r="48" ht="14.05" customHeight="1">
      <c r="A48" s="17"/>
      <c r="B48" s="21"/>
      <c r="C48" s="22"/>
      <c r="D48" s="53"/>
      <c r="E48" s="53"/>
      <c r="F48" s="53"/>
      <c r="G48" s="84"/>
      <c r="H48" s="12"/>
      <c r="I48" s="12"/>
      <c r="J48" t="s" s="13">
        <v>55</v>
      </c>
      <c r="K48" s="64">
        <f>SUM(J40:J46)</f>
        <v>950</v>
      </c>
      <c r="L48" s="7"/>
      <c r="M48" s="2"/>
      <c r="N48" s="2"/>
      <c r="O48" s="2"/>
      <c r="P48" s="2"/>
      <c r="Q48" s="2"/>
      <c r="R48" s="2"/>
      <c r="S48" s="2"/>
      <c r="T48" s="2"/>
      <c r="U48" s="2"/>
      <c r="V48" s="53"/>
      <c r="W48" s="53"/>
      <c r="X48" s="53"/>
      <c r="Y48" s="86"/>
      <c r="Z48" s="20"/>
      <c r="AA48" s="2"/>
      <c r="AB48" s="2"/>
      <c r="AC48" s="2"/>
    </row>
    <row r="49" ht="13.55" customHeight="1">
      <c r="A49" s="17"/>
      <c r="B49" s="20"/>
      <c r="C49" s="2"/>
      <c r="D49" s="2"/>
      <c r="E49" s="2"/>
      <c r="F49" s="2"/>
      <c r="G49" s="2"/>
      <c r="H49" s="53"/>
      <c r="I49" s="53"/>
      <c r="J49" s="53"/>
      <c r="K49" s="53"/>
      <c r="L49" s="2"/>
      <c r="M49" s="2"/>
      <c r="N49" s="2"/>
      <c r="O49" s="2"/>
      <c r="P49" s="2"/>
      <c r="Q49" s="2"/>
      <c r="R49" s="116"/>
      <c r="S49" s="116"/>
      <c r="T49" s="116"/>
      <c r="U49" s="116"/>
      <c r="V49" s="2"/>
      <c r="W49" s="2"/>
      <c r="X49" s="2"/>
      <c r="Y49" s="17"/>
      <c r="Z49" s="20"/>
      <c r="AA49" s="2"/>
      <c r="AB49" s="2"/>
      <c r="AC49" s="2"/>
    </row>
    <row r="50" ht="13.55" customHeight="1">
      <c r="A50" s="17"/>
      <c r="B50" s="2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16"/>
      <c r="S50" s="116"/>
      <c r="T50" s="116"/>
      <c r="U50" s="116"/>
      <c r="V50" s="2"/>
      <c r="W50" s="2"/>
      <c r="X50" s="2"/>
      <c r="Y50" s="17"/>
      <c r="Z50" s="20"/>
      <c r="AA50" s="2"/>
      <c r="AB50" s="2"/>
      <c r="AC50" s="2"/>
    </row>
    <row r="51" ht="14.05" customHeight="1">
      <c r="A51" s="17"/>
      <c r="B51" s="24"/>
      <c r="C51" s="16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16"/>
      <c r="Q51" s="16"/>
      <c r="R51" s="3"/>
      <c r="S51" s="3"/>
      <c r="T51" s="3"/>
      <c r="U51" s="3"/>
      <c r="V51" s="3"/>
      <c r="W51" s="3"/>
      <c r="X51" s="3"/>
      <c r="Y51" s="17"/>
      <c r="Z51" s="20"/>
      <c r="AA51" s="2"/>
      <c r="AB51" s="2"/>
      <c r="AC51" s="2"/>
    </row>
    <row r="52" ht="14.1" customHeight="1">
      <c r="A52" s="17"/>
      <c r="B52" t="s" s="59">
        <v>74</v>
      </c>
      <c r="C52" s="60"/>
      <c r="D52" t="s" s="65">
        <v>44</v>
      </c>
      <c r="E52" s="66"/>
      <c r="F52" s="66"/>
      <c r="G52" s="66"/>
      <c r="H52" s="64">
        <v>12</v>
      </c>
      <c r="I52" s="64">
        <v>25</v>
      </c>
      <c r="J52" s="64">
        <f>I52*H52</f>
        <v>300</v>
      </c>
      <c r="K52" s="7"/>
      <c r="L52" s="2"/>
      <c r="M52" s="2"/>
      <c r="N52" s="2"/>
      <c r="O52" s="17"/>
      <c r="P52" t="s" s="59">
        <v>75</v>
      </c>
      <c r="Q52" s="60"/>
      <c r="R52" t="s" s="65">
        <v>44</v>
      </c>
      <c r="S52" s="66"/>
      <c r="T52" s="66"/>
      <c r="U52" s="66"/>
      <c r="V52" s="64">
        <v>5</v>
      </c>
      <c r="W52" s="64">
        <v>80</v>
      </c>
      <c r="X52" s="64">
        <f>W52*V52</f>
        <v>400</v>
      </c>
      <c r="Y52" s="67"/>
      <c r="Z52" s="20"/>
      <c r="AA52" s="2"/>
      <c r="AB52" s="2"/>
      <c r="AC52" s="2"/>
    </row>
    <row r="53" ht="13.55" customHeight="1">
      <c r="A53" s="17"/>
      <c r="B53" s="60"/>
      <c r="C53" s="60"/>
      <c r="D53" t="s" s="65">
        <v>76</v>
      </c>
      <c r="E53" s="66"/>
      <c r="F53" s="66"/>
      <c r="G53" s="66"/>
      <c r="H53" s="64">
        <v>1</v>
      </c>
      <c r="I53" s="64">
        <v>100</v>
      </c>
      <c r="J53" s="64">
        <f>H53*I53</f>
        <v>100</v>
      </c>
      <c r="K53" s="7"/>
      <c r="L53" s="2"/>
      <c r="M53" s="2"/>
      <c r="N53" s="2"/>
      <c r="O53" s="17"/>
      <c r="P53" s="60"/>
      <c r="Q53" s="60"/>
      <c r="R53" t="s" s="65">
        <v>77</v>
      </c>
      <c r="S53" s="66"/>
      <c r="T53" s="66"/>
      <c r="U53" s="66"/>
      <c r="V53" s="64">
        <v>1</v>
      </c>
      <c r="W53" s="64">
        <v>150</v>
      </c>
      <c r="X53" s="64">
        <f>V53*W53</f>
        <v>150</v>
      </c>
      <c r="Y53" s="67"/>
      <c r="Z53" s="20"/>
      <c r="AA53" s="2"/>
      <c r="AB53" s="2"/>
      <c r="AC53" s="2"/>
    </row>
    <row r="54" ht="13.55" customHeight="1">
      <c r="A54" s="17"/>
      <c r="B54" s="60"/>
      <c r="C54" s="60"/>
      <c r="D54" t="s" s="65">
        <v>78</v>
      </c>
      <c r="E54" s="66"/>
      <c r="F54" s="66"/>
      <c r="G54" s="66"/>
      <c r="H54" s="64">
        <v>1</v>
      </c>
      <c r="I54" s="64">
        <v>100</v>
      </c>
      <c r="J54" s="64">
        <f>I54*H54</f>
        <v>100</v>
      </c>
      <c r="K54" s="7"/>
      <c r="L54" s="2"/>
      <c r="M54" s="2"/>
      <c r="N54" s="2"/>
      <c r="O54" s="17"/>
      <c r="P54" s="60"/>
      <c r="Q54" s="60"/>
      <c r="R54" t="s" s="65">
        <v>79</v>
      </c>
      <c r="S54" s="66"/>
      <c r="T54" s="66"/>
      <c r="U54" s="66"/>
      <c r="V54" s="64">
        <v>1</v>
      </c>
      <c r="W54" s="64">
        <v>250</v>
      </c>
      <c r="X54" s="64">
        <f>W54*V54</f>
        <v>250</v>
      </c>
      <c r="Y54" s="67"/>
      <c r="Z54" s="20"/>
      <c r="AA54" s="2"/>
      <c r="AB54" s="2"/>
      <c r="AC54" s="2"/>
    </row>
    <row r="55" ht="13.55" customHeight="1">
      <c r="A55" s="17"/>
      <c r="B55" s="60"/>
      <c r="C55" s="60"/>
      <c r="D55" t="s" s="65">
        <v>80</v>
      </c>
      <c r="E55" s="66"/>
      <c r="F55" s="66"/>
      <c r="G55" s="66"/>
      <c r="H55" s="64">
        <v>1</v>
      </c>
      <c r="I55" s="64">
        <v>100</v>
      </c>
      <c r="J55" s="64">
        <f>H55*I55</f>
        <v>100</v>
      </c>
      <c r="K55" s="7"/>
      <c r="L55" s="2"/>
      <c r="M55" s="2"/>
      <c r="N55" s="2"/>
      <c r="O55" s="17"/>
      <c r="P55" s="60"/>
      <c r="Q55" s="60"/>
      <c r="R55" t="s" s="65">
        <v>81</v>
      </c>
      <c r="S55" s="66"/>
      <c r="T55" s="66"/>
      <c r="U55" s="66"/>
      <c r="V55" s="64">
        <v>1</v>
      </c>
      <c r="W55" s="64">
        <v>100</v>
      </c>
      <c r="X55" s="64">
        <f>W55*V55</f>
        <v>100</v>
      </c>
      <c r="Y55" s="67"/>
      <c r="Z55" s="20"/>
      <c r="AA55" s="2"/>
      <c r="AB55" s="2"/>
      <c r="AC55" s="2"/>
    </row>
    <row r="56" ht="15.75" customHeight="1">
      <c r="A56" s="17"/>
      <c r="B56" s="60"/>
      <c r="C56" s="60"/>
      <c r="D56" t="s" s="65">
        <v>82</v>
      </c>
      <c r="E56" s="66"/>
      <c r="F56" s="66"/>
      <c r="G56" s="66"/>
      <c r="H56" s="64">
        <v>1</v>
      </c>
      <c r="I56" s="64">
        <v>200</v>
      </c>
      <c r="J56" s="64">
        <f>H56*I56</f>
        <v>200</v>
      </c>
      <c r="K56" s="7"/>
      <c r="L56" s="2"/>
      <c r="M56" s="2"/>
      <c r="N56" s="2"/>
      <c r="O56" s="17"/>
      <c r="P56" s="60"/>
      <c r="Q56" s="60"/>
      <c r="R56" t="s" s="65">
        <v>83</v>
      </c>
      <c r="S56" s="66"/>
      <c r="T56" s="66"/>
      <c r="U56" s="66"/>
      <c r="V56" s="64">
        <v>1</v>
      </c>
      <c r="W56" s="64">
        <v>100</v>
      </c>
      <c r="X56" s="64">
        <f>W56*V56</f>
        <v>100</v>
      </c>
      <c r="Y56" s="67"/>
      <c r="Z56" s="20"/>
      <c r="AA56" s="2"/>
      <c r="AB56" s="2"/>
      <c r="AC56" s="2"/>
    </row>
    <row r="57" ht="14" customHeight="1">
      <c r="A57" s="17"/>
      <c r="B57" s="60"/>
      <c r="C57" s="60"/>
      <c r="D57" t="s" s="127">
        <v>52</v>
      </c>
      <c r="E57" s="128"/>
      <c r="F57" s="128"/>
      <c r="G57" s="128"/>
      <c r="H57" s="64">
        <v>8</v>
      </c>
      <c r="I57" s="64">
        <v>10</v>
      </c>
      <c r="J57" s="64">
        <f>I57*H57</f>
        <v>80</v>
      </c>
      <c r="K57" s="7"/>
      <c r="L57" s="2"/>
      <c r="M57" s="2"/>
      <c r="N57" s="2"/>
      <c r="O57" s="17"/>
      <c r="P57" s="60"/>
      <c r="Q57" s="60"/>
      <c r="R57" t="s" s="68">
        <v>52</v>
      </c>
      <c r="S57" s="69"/>
      <c r="T57" s="69"/>
      <c r="U57" s="69"/>
      <c r="V57" s="64">
        <v>1</v>
      </c>
      <c r="W57" s="64">
        <v>10</v>
      </c>
      <c r="X57" s="64">
        <f>W57*V57</f>
        <v>10</v>
      </c>
      <c r="Y57" s="67"/>
      <c r="Z57" s="20"/>
      <c r="AA57" s="2"/>
      <c r="AB57" s="2"/>
      <c r="AC57" s="2"/>
    </row>
    <row r="58" ht="13.55" customHeight="1">
      <c r="A58" s="17"/>
      <c r="B58" s="60"/>
      <c r="C58" s="60"/>
      <c r="D58" t="s" s="65">
        <v>53</v>
      </c>
      <c r="E58" s="66"/>
      <c r="F58" s="66"/>
      <c r="G58" s="66"/>
      <c r="H58" s="64">
        <v>1</v>
      </c>
      <c r="I58" s="64">
        <v>20</v>
      </c>
      <c r="J58" s="64">
        <f>H58*I58</f>
        <v>20</v>
      </c>
      <c r="K58" s="7"/>
      <c r="L58" s="74"/>
      <c r="M58" s="2"/>
      <c r="N58" s="2"/>
      <c r="O58" s="17"/>
      <c r="P58" s="60"/>
      <c r="Q58" s="60"/>
      <c r="R58" t="s" s="65">
        <v>53</v>
      </c>
      <c r="S58" s="66"/>
      <c r="T58" s="66"/>
      <c r="U58" s="66"/>
      <c r="V58" s="64">
        <v>1</v>
      </c>
      <c r="W58" s="64">
        <v>20</v>
      </c>
      <c r="X58" s="64">
        <f>V58*W58</f>
        <v>20</v>
      </c>
      <c r="Y58" s="67"/>
      <c r="Z58" s="20"/>
      <c r="AA58" s="2"/>
      <c r="AB58" s="2"/>
      <c r="AC58" s="2"/>
    </row>
    <row r="59" ht="14.05" customHeight="1">
      <c r="A59" s="17"/>
      <c r="B59" s="60"/>
      <c r="C59" s="60"/>
      <c r="D59" t="s" s="75">
        <v>54</v>
      </c>
      <c r="E59" s="76"/>
      <c r="F59" s="76"/>
      <c r="G59" s="76"/>
      <c r="H59" s="77">
        <v>0</v>
      </c>
      <c r="I59" s="77">
        <v>800</v>
      </c>
      <c r="J59" s="78">
        <f>I59*H59</f>
        <v>0</v>
      </c>
      <c r="K59" s="83"/>
      <c r="L59" s="2"/>
      <c r="M59" s="2"/>
      <c r="N59" s="2"/>
      <c r="O59" s="17"/>
      <c r="P59" s="60"/>
      <c r="Q59" s="60"/>
      <c r="R59" t="s" s="75">
        <v>54</v>
      </c>
      <c r="S59" s="76"/>
      <c r="T59" s="76"/>
      <c r="U59" s="76"/>
      <c r="V59" s="77">
        <v>0</v>
      </c>
      <c r="W59" s="77">
        <v>900</v>
      </c>
      <c r="X59" s="78">
        <f>W59*V59</f>
        <v>0</v>
      </c>
      <c r="Y59" s="79"/>
      <c r="Z59" s="20"/>
      <c r="AA59" s="2"/>
      <c r="AB59" s="2"/>
      <c r="AC59" s="2"/>
    </row>
    <row r="60" ht="14.05" customHeight="1">
      <c r="A60" s="17"/>
      <c r="B60" s="21"/>
      <c r="C60" s="22"/>
      <c r="D60" s="112"/>
      <c r="E60" s="112"/>
      <c r="F60" s="112"/>
      <c r="G60" s="129"/>
      <c r="H60" s="12"/>
      <c r="I60" s="12"/>
      <c r="J60" t="s" s="13">
        <v>55</v>
      </c>
      <c r="K60" s="64">
        <f>SUM(J52:J58)</f>
        <v>900</v>
      </c>
      <c r="L60" s="7"/>
      <c r="M60" s="2"/>
      <c r="N60" s="2"/>
      <c r="O60" s="2"/>
      <c r="P60" s="22"/>
      <c r="Q60" s="22"/>
      <c r="R60" s="53"/>
      <c r="S60" s="53"/>
      <c r="T60" s="53"/>
      <c r="U60" s="84"/>
      <c r="V60" s="12"/>
      <c r="W60" s="12"/>
      <c r="X60" t="s" s="13">
        <v>55</v>
      </c>
      <c r="Y60" s="85">
        <f>SUM(X52:X58)</f>
        <v>1030</v>
      </c>
      <c r="Z60" s="20"/>
      <c r="AA60" s="2"/>
      <c r="AB60" s="2"/>
      <c r="AC60" s="2"/>
    </row>
    <row r="61" ht="13.55" customHeight="1">
      <c r="A61" s="17"/>
      <c r="B61" s="20"/>
      <c r="C61" s="2"/>
      <c r="D61" s="116"/>
      <c r="E61" s="116"/>
      <c r="F61" s="116"/>
      <c r="G61" s="203"/>
      <c r="H61" s="204"/>
      <c r="I61" s="204"/>
      <c r="J61" s="204"/>
      <c r="K61" s="53"/>
      <c r="L61" s="2"/>
      <c r="M61" s="2"/>
      <c r="N61" s="2"/>
      <c r="O61" s="2"/>
      <c r="P61" s="2"/>
      <c r="Q61" s="2"/>
      <c r="R61" s="2"/>
      <c r="S61" s="2"/>
      <c r="T61" s="2"/>
      <c r="U61" s="2"/>
      <c r="V61" s="53"/>
      <c r="W61" s="53"/>
      <c r="X61" s="53"/>
      <c r="Y61" s="86"/>
      <c r="Z61" s="20"/>
      <c r="AA61" s="2"/>
      <c r="AB61" s="2"/>
      <c r="AC61" s="2"/>
    </row>
    <row r="62" ht="14.05" customHeight="1">
      <c r="A62" s="17"/>
      <c r="B62" s="130"/>
      <c r="C62" s="3"/>
      <c r="D62" s="3"/>
      <c r="E62" s="3"/>
      <c r="F62" s="205"/>
      <c r="G62" t="s" s="206">
        <v>94</v>
      </c>
      <c r="H62" s="207">
        <v>2</v>
      </c>
      <c r="I62" s="207">
        <v>-50</v>
      </c>
      <c r="J62" s="208">
        <f>I62*H62</f>
        <v>-100</v>
      </c>
      <c r="K62" s="209"/>
      <c r="L62" s="2"/>
      <c r="M62" s="2"/>
      <c r="N62" s="2"/>
      <c r="O62" s="2"/>
      <c r="P62" s="16"/>
      <c r="Q62" s="16"/>
      <c r="R62" s="131"/>
      <c r="S62" s="131"/>
      <c r="T62" s="131"/>
      <c r="U62" s="131"/>
      <c r="V62" s="3"/>
      <c r="W62" s="3"/>
      <c r="X62" s="3"/>
      <c r="Y62" s="17"/>
      <c r="Z62" s="20"/>
      <c r="AA62" s="2"/>
      <c r="AB62" s="2"/>
      <c r="AC62" s="2"/>
    </row>
    <row r="63" ht="14.1" customHeight="1">
      <c r="A63" s="17"/>
      <c r="B63" t="s" s="132">
        <v>84</v>
      </c>
      <c r="C63" s="133"/>
      <c r="D63" t="s" s="124">
        <v>44</v>
      </c>
      <c r="E63" s="66"/>
      <c r="F63" s="66"/>
      <c r="G63" s="66"/>
      <c r="H63" s="64">
        <v>12</v>
      </c>
      <c r="I63" s="64">
        <v>25</v>
      </c>
      <c r="J63" s="64">
        <f>I63*H63</f>
        <v>300</v>
      </c>
      <c r="K63" s="7"/>
      <c r="L63" s="2"/>
      <c r="M63" s="2"/>
      <c r="N63" s="2"/>
      <c r="O63" s="17"/>
      <c r="P63" t="s" s="59">
        <v>85</v>
      </c>
      <c r="Q63" s="60"/>
      <c r="R63" t="s" s="65">
        <v>44</v>
      </c>
      <c r="S63" s="66"/>
      <c r="T63" s="66"/>
      <c r="U63" s="66"/>
      <c r="V63" s="64">
        <v>5</v>
      </c>
      <c r="W63" s="64">
        <v>80</v>
      </c>
      <c r="X63" s="64">
        <f>W63*V63</f>
        <v>400</v>
      </c>
      <c r="Y63" s="67"/>
      <c r="Z63" s="20"/>
      <c r="AA63" s="2"/>
      <c r="AB63" s="2"/>
      <c r="AC63" s="2"/>
    </row>
    <row r="64" ht="13.55" customHeight="1">
      <c r="A64" s="17"/>
      <c r="B64" s="134"/>
      <c r="C64" s="133"/>
      <c r="D64" t="s" s="124">
        <v>86</v>
      </c>
      <c r="E64" s="66"/>
      <c r="F64" s="66"/>
      <c r="G64" s="66"/>
      <c r="H64" s="64">
        <v>0</v>
      </c>
      <c r="I64" s="64">
        <v>300</v>
      </c>
      <c r="J64" s="64">
        <f>H64*I64</f>
        <v>0</v>
      </c>
      <c r="K64" s="7"/>
      <c r="L64" s="2"/>
      <c r="M64" s="2"/>
      <c r="N64" s="2"/>
      <c r="O64" s="17"/>
      <c r="P64" s="60"/>
      <c r="Q64" s="60"/>
      <c r="R64" t="s" s="65">
        <v>87</v>
      </c>
      <c r="S64" s="66"/>
      <c r="T64" s="66"/>
      <c r="U64" s="66"/>
      <c r="V64" s="64">
        <v>1</v>
      </c>
      <c r="W64" s="64">
        <v>150</v>
      </c>
      <c r="X64" s="64">
        <f>V64*W64</f>
        <v>150</v>
      </c>
      <c r="Y64" s="67"/>
      <c r="Z64" s="20"/>
      <c r="AA64" s="2"/>
      <c r="AB64" s="2"/>
      <c r="AC64" s="2"/>
    </row>
    <row r="65" ht="13.55" customHeight="1">
      <c r="A65" s="17"/>
      <c r="B65" s="134"/>
      <c r="C65" s="133"/>
      <c r="D65" t="s" s="124">
        <v>88</v>
      </c>
      <c r="E65" s="66"/>
      <c r="F65" s="66"/>
      <c r="G65" s="66"/>
      <c r="H65" s="64">
        <v>0</v>
      </c>
      <c r="I65" s="64">
        <v>100</v>
      </c>
      <c r="J65" s="64">
        <f>I65*H65</f>
        <v>0</v>
      </c>
      <c r="K65" s="7"/>
      <c r="L65" s="2"/>
      <c r="M65" s="2"/>
      <c r="N65" s="2"/>
      <c r="O65" s="17"/>
      <c r="P65" s="60"/>
      <c r="Q65" s="60"/>
      <c r="R65" t="s" s="65">
        <v>89</v>
      </c>
      <c r="S65" s="66"/>
      <c r="T65" s="66"/>
      <c r="U65" s="66"/>
      <c r="V65" s="64">
        <v>1</v>
      </c>
      <c r="W65" s="64">
        <v>100</v>
      </c>
      <c r="X65" s="64">
        <f>W65*V65</f>
        <v>100</v>
      </c>
      <c r="Y65" s="67"/>
      <c r="Z65" s="20"/>
      <c r="AA65" s="2"/>
      <c r="AB65" s="2"/>
      <c r="AC65" s="2"/>
    </row>
    <row r="66" ht="15.75" customHeight="1">
      <c r="A66" s="17"/>
      <c r="B66" s="134"/>
      <c r="C66" s="133"/>
      <c r="D66" t="s" s="123">
        <v>90</v>
      </c>
      <c r="E66" s="49"/>
      <c r="F66" s="49"/>
      <c r="G66" s="50"/>
      <c r="H66" s="64">
        <v>1</v>
      </c>
      <c r="I66" s="64">
        <v>100</v>
      </c>
      <c r="J66" s="64">
        <f>H66*I66</f>
        <v>100</v>
      </c>
      <c r="K66" s="7"/>
      <c r="L66" s="2"/>
      <c r="M66" s="2"/>
      <c r="N66" s="2"/>
      <c r="O66" s="17"/>
      <c r="P66" s="60"/>
      <c r="Q66" s="60"/>
      <c r="R66" t="s" s="65">
        <v>91</v>
      </c>
      <c r="S66" s="66"/>
      <c r="T66" s="66"/>
      <c r="U66" s="66"/>
      <c r="V66" s="64">
        <v>1</v>
      </c>
      <c r="W66" s="64">
        <v>50</v>
      </c>
      <c r="X66" s="64">
        <f>V66*W66</f>
        <v>50</v>
      </c>
      <c r="Y66" s="67"/>
      <c r="Z66" s="20"/>
      <c r="AA66" s="2"/>
      <c r="AB66" s="2"/>
      <c r="AC66" s="2"/>
    </row>
    <row r="67" ht="14" customHeight="1">
      <c r="A67" s="17"/>
      <c r="B67" s="134"/>
      <c r="C67" s="133"/>
      <c r="D67" t="s" s="125">
        <v>52</v>
      </c>
      <c r="E67" s="69"/>
      <c r="F67" s="69"/>
      <c r="G67" s="69"/>
      <c r="H67" s="64">
        <v>0</v>
      </c>
      <c r="I67" s="64">
        <v>10</v>
      </c>
      <c r="J67" s="64">
        <f>I67*H67</f>
        <v>0</v>
      </c>
      <c r="K67" s="7"/>
      <c r="L67" s="2"/>
      <c r="M67" s="2"/>
      <c r="N67" s="2"/>
      <c r="O67" s="17"/>
      <c r="P67" s="60"/>
      <c r="Q67" s="60"/>
      <c r="R67" t="s" s="65">
        <v>92</v>
      </c>
      <c r="S67" s="66"/>
      <c r="T67" s="66"/>
      <c r="U67" s="66"/>
      <c r="V67" s="64">
        <v>1</v>
      </c>
      <c r="W67" s="64">
        <v>100</v>
      </c>
      <c r="X67" s="64">
        <f>W67*V67</f>
        <v>100</v>
      </c>
      <c r="Y67" s="67"/>
      <c r="Z67" s="20"/>
      <c r="AA67" s="2"/>
      <c r="AB67" s="2"/>
      <c r="AC67" s="2"/>
    </row>
    <row r="68" ht="13.55" customHeight="1">
      <c r="A68" s="17"/>
      <c r="B68" s="134"/>
      <c r="C68" s="133"/>
      <c r="D68" t="s" s="124">
        <v>53</v>
      </c>
      <c r="E68" s="66"/>
      <c r="F68" s="66"/>
      <c r="G68" s="66"/>
      <c r="H68" s="64">
        <v>1</v>
      </c>
      <c r="I68" s="64">
        <v>20</v>
      </c>
      <c r="J68" s="64">
        <f>I68*H68</f>
        <v>20</v>
      </c>
      <c r="K68" s="7"/>
      <c r="L68" s="2"/>
      <c r="M68" s="2"/>
      <c r="N68" s="2"/>
      <c r="O68" s="17"/>
      <c r="P68" s="60"/>
      <c r="Q68" s="60"/>
      <c r="R68" t="s" s="65">
        <v>93</v>
      </c>
      <c r="S68" s="66"/>
      <c r="T68" s="66"/>
      <c r="U68" s="66"/>
      <c r="V68" s="64">
        <v>1</v>
      </c>
      <c r="W68" s="64">
        <v>100</v>
      </c>
      <c r="X68" s="64">
        <f>W68*V68</f>
        <v>100</v>
      </c>
      <c r="Y68" s="67"/>
      <c r="Z68" s="20"/>
      <c r="AA68" s="2"/>
      <c r="AB68" s="2"/>
      <c r="AC68" s="2"/>
    </row>
    <row r="69" ht="14" customHeight="1">
      <c r="A69" s="17"/>
      <c r="B69" s="134"/>
      <c r="C69" s="133"/>
      <c r="D69" t="s" s="126">
        <v>54</v>
      </c>
      <c r="E69" s="76"/>
      <c r="F69" s="76"/>
      <c r="G69" s="76"/>
      <c r="H69" s="77">
        <v>0</v>
      </c>
      <c r="I69" s="77">
        <v>800</v>
      </c>
      <c r="J69" s="78">
        <f>I69*H69</f>
        <v>0</v>
      </c>
      <c r="K69" s="83"/>
      <c r="L69" s="2"/>
      <c r="M69" s="2"/>
      <c r="N69" s="2"/>
      <c r="O69" s="17"/>
      <c r="P69" s="60"/>
      <c r="Q69" s="60"/>
      <c r="R69" t="s" s="68">
        <v>52</v>
      </c>
      <c r="S69" s="69"/>
      <c r="T69" s="69"/>
      <c r="U69" s="69"/>
      <c r="V69" s="64">
        <v>3</v>
      </c>
      <c r="W69" s="64">
        <v>10</v>
      </c>
      <c r="X69" s="64">
        <f>W69*V69</f>
        <v>30</v>
      </c>
      <c r="Y69" s="67"/>
      <c r="Z69" s="20"/>
      <c r="AA69" s="2"/>
      <c r="AB69" s="2"/>
      <c r="AC69" s="2"/>
    </row>
    <row r="70" ht="13.55" customHeight="1">
      <c r="A70" s="17"/>
      <c r="B70" s="135"/>
      <c r="C70" s="53"/>
      <c r="D70" s="53"/>
      <c r="E70" s="53"/>
      <c r="F70" s="53"/>
      <c r="G70" s="84"/>
      <c r="H70" s="12"/>
      <c r="I70" s="12"/>
      <c r="J70" t="s" s="13">
        <v>55</v>
      </c>
      <c r="K70" s="64">
        <f>SUM(J62:J68)</f>
        <v>320</v>
      </c>
      <c r="L70" s="136"/>
      <c r="M70" s="2"/>
      <c r="N70" s="2"/>
      <c r="O70" s="17"/>
      <c r="P70" s="60"/>
      <c r="Q70" s="60"/>
      <c r="R70" t="s" s="65">
        <v>53</v>
      </c>
      <c r="S70" s="66"/>
      <c r="T70" s="66"/>
      <c r="U70" s="66"/>
      <c r="V70" s="64">
        <v>1</v>
      </c>
      <c r="W70" s="64">
        <v>20</v>
      </c>
      <c r="X70" s="64">
        <f>W70*V70</f>
        <v>20</v>
      </c>
      <c r="Y70" s="67"/>
      <c r="Z70" s="20"/>
      <c r="AA70" s="2"/>
      <c r="AB70" s="2"/>
      <c r="AC70" s="2"/>
    </row>
    <row r="71" ht="14.05" customHeight="1">
      <c r="A71" s="17"/>
      <c r="B71" s="20"/>
      <c r="C71" s="2"/>
      <c r="D71" s="2"/>
      <c r="E71" s="2"/>
      <c r="F71" s="2"/>
      <c r="G71" s="2"/>
      <c r="H71" s="53"/>
      <c r="I71" s="53"/>
      <c r="J71" s="53"/>
      <c r="K71" s="53"/>
      <c r="L71" s="74"/>
      <c r="M71" s="2"/>
      <c r="N71" s="2"/>
      <c r="O71" s="17"/>
      <c r="P71" s="60"/>
      <c r="Q71" s="60"/>
      <c r="R71" t="s" s="75">
        <v>54</v>
      </c>
      <c r="S71" s="76"/>
      <c r="T71" s="76"/>
      <c r="U71" s="76"/>
      <c r="V71" s="77">
        <v>0</v>
      </c>
      <c r="W71" s="77">
        <v>900</v>
      </c>
      <c r="X71" s="78">
        <f>W71*V71</f>
        <v>0</v>
      </c>
      <c r="Y71" s="79"/>
      <c r="Z71" s="20"/>
      <c r="AA71" s="2"/>
      <c r="AB71" s="2"/>
      <c r="AC71" s="2"/>
    </row>
    <row r="72" ht="14.05" customHeight="1">
      <c r="A72" s="17"/>
      <c r="B72" s="20"/>
      <c r="C72" s="2"/>
      <c r="D72" s="2"/>
      <c r="E72" s="2"/>
      <c r="F72" s="2"/>
      <c r="G72" s="2"/>
      <c r="H72" s="2"/>
      <c r="I72" s="2"/>
      <c r="J72" s="2"/>
      <c r="K72" s="2"/>
      <c r="L72" s="74"/>
      <c r="M72" s="2"/>
      <c r="N72" s="2"/>
      <c r="O72" s="2"/>
      <c r="P72" s="22"/>
      <c r="Q72" s="22"/>
      <c r="R72" s="53"/>
      <c r="S72" s="53"/>
      <c r="T72" s="53"/>
      <c r="U72" s="84"/>
      <c r="V72" s="12"/>
      <c r="W72" s="12"/>
      <c r="X72" t="s" s="13">
        <v>55</v>
      </c>
      <c r="Y72" s="85">
        <f>SUM(X63:X70)</f>
        <v>950</v>
      </c>
      <c r="Z72" s="20"/>
      <c r="AA72" s="2"/>
      <c r="AB72" s="2"/>
      <c r="AC72" s="2"/>
    </row>
    <row r="73" ht="15" customHeight="1">
      <c r="A73" s="17"/>
      <c r="B73" s="2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53"/>
      <c r="W73" s="53"/>
      <c r="X73" s="53"/>
      <c r="Y73" s="86"/>
      <c r="Z73" s="20"/>
      <c r="AA73" s="2"/>
      <c r="AB73" s="2"/>
      <c r="AC73" s="2"/>
    </row>
    <row r="74" ht="15.75" customHeight="1">
      <c r="A74" s="17"/>
      <c r="B74" s="24"/>
      <c r="C74" s="16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16"/>
      <c r="Q74" s="16"/>
      <c r="R74" s="3"/>
      <c r="S74" s="3"/>
      <c r="T74" s="3"/>
      <c r="U74" s="3"/>
      <c r="V74" s="3"/>
      <c r="W74" s="3"/>
      <c r="X74" s="3"/>
      <c r="Y74" s="17"/>
      <c r="Z74" s="20"/>
      <c r="AA74" s="2"/>
      <c r="AB74" s="2"/>
      <c r="AC74" s="2"/>
    </row>
    <row r="75" ht="14.1" customHeight="1">
      <c r="A75" s="17"/>
      <c r="B75" t="s" s="59">
        <v>95</v>
      </c>
      <c r="C75" s="60"/>
      <c r="D75" t="s" s="88">
        <v>44</v>
      </c>
      <c r="E75" s="66"/>
      <c r="F75" s="66"/>
      <c r="G75" s="66"/>
      <c r="H75" s="92">
        <v>5</v>
      </c>
      <c r="I75" s="92">
        <v>80</v>
      </c>
      <c r="J75" s="92">
        <f>I75*H75</f>
        <v>400</v>
      </c>
      <c r="K75" s="7"/>
      <c r="L75" s="2"/>
      <c r="M75" s="2"/>
      <c r="N75" s="2"/>
      <c r="O75" s="17"/>
      <c r="P75" t="s" s="59">
        <v>96</v>
      </c>
      <c r="Q75" s="60"/>
      <c r="R75" t="s" s="65">
        <v>44</v>
      </c>
      <c r="S75" s="66"/>
      <c r="T75" s="66"/>
      <c r="U75" s="66"/>
      <c r="V75" s="64">
        <v>5</v>
      </c>
      <c r="W75" s="64">
        <v>80</v>
      </c>
      <c r="X75" s="64">
        <f>W75*V75</f>
        <v>400</v>
      </c>
      <c r="Y75" s="67"/>
      <c r="Z75" s="20"/>
      <c r="AA75" s="2"/>
      <c r="AB75" s="2"/>
      <c r="AC75" s="2"/>
    </row>
    <row r="76" ht="13.55" customHeight="1">
      <c r="A76" s="17"/>
      <c r="B76" s="60"/>
      <c r="C76" s="60"/>
      <c r="D76" t="s" s="88">
        <v>97</v>
      </c>
      <c r="E76" s="66"/>
      <c r="F76" s="66"/>
      <c r="G76" s="66"/>
      <c r="H76" s="92">
        <v>1</v>
      </c>
      <c r="I76" s="92">
        <v>150</v>
      </c>
      <c r="J76" s="92">
        <f>H76*I76</f>
        <v>150</v>
      </c>
      <c r="K76" s="7"/>
      <c r="L76" s="2"/>
      <c r="M76" s="2"/>
      <c r="N76" s="2"/>
      <c r="O76" s="17"/>
      <c r="P76" s="60"/>
      <c r="Q76" s="60"/>
      <c r="R76" t="s" s="65">
        <v>98</v>
      </c>
      <c r="S76" s="66"/>
      <c r="T76" s="66"/>
      <c r="U76" s="66"/>
      <c r="V76" s="64">
        <v>1</v>
      </c>
      <c r="W76" s="64">
        <v>250</v>
      </c>
      <c r="X76" s="64">
        <f>V76*W76</f>
        <v>250</v>
      </c>
      <c r="Y76" s="67"/>
      <c r="Z76" s="20"/>
      <c r="AA76" s="2"/>
      <c r="AB76" s="2"/>
      <c r="AC76" s="2"/>
    </row>
    <row r="77" ht="13.55" customHeight="1">
      <c r="A77" s="17"/>
      <c r="B77" s="60"/>
      <c r="C77" s="60"/>
      <c r="D77" t="s" s="88">
        <v>99</v>
      </c>
      <c r="E77" s="66"/>
      <c r="F77" s="66"/>
      <c r="G77" s="66"/>
      <c r="H77" s="92">
        <v>1</v>
      </c>
      <c r="I77" s="92">
        <v>250</v>
      </c>
      <c r="J77" s="92">
        <f>I77*H77</f>
        <v>250</v>
      </c>
      <c r="K77" s="7"/>
      <c r="L77" s="2"/>
      <c r="M77" s="2"/>
      <c r="N77" s="2"/>
      <c r="O77" s="17"/>
      <c r="P77" s="60"/>
      <c r="Q77" s="60"/>
      <c r="R77" t="s" s="65">
        <v>100</v>
      </c>
      <c r="S77" s="66"/>
      <c r="T77" s="66"/>
      <c r="U77" s="66"/>
      <c r="V77" s="64">
        <v>1</v>
      </c>
      <c r="W77" s="64">
        <v>150</v>
      </c>
      <c r="X77" s="64">
        <f>W77*V77</f>
        <v>150</v>
      </c>
      <c r="Y77" s="67"/>
      <c r="Z77" s="20"/>
      <c r="AA77" s="2"/>
      <c r="AB77" s="2"/>
      <c r="AC77" s="2"/>
    </row>
    <row r="78" ht="13.55" customHeight="1">
      <c r="A78" s="17"/>
      <c r="B78" s="60"/>
      <c r="C78" s="60"/>
      <c r="D78" t="s" s="88">
        <v>101</v>
      </c>
      <c r="E78" s="66"/>
      <c r="F78" s="66"/>
      <c r="G78" s="66"/>
      <c r="H78" s="92">
        <v>1</v>
      </c>
      <c r="I78" s="92">
        <v>100</v>
      </c>
      <c r="J78" s="92">
        <f>H78*I78</f>
        <v>100</v>
      </c>
      <c r="K78" s="7"/>
      <c r="L78" s="2"/>
      <c r="M78" s="2"/>
      <c r="N78" s="2"/>
      <c r="O78" s="17"/>
      <c r="P78" s="60"/>
      <c r="Q78" s="60"/>
      <c r="R78" t="s" s="65">
        <v>102</v>
      </c>
      <c r="S78" s="66"/>
      <c r="T78" s="66"/>
      <c r="U78" s="66"/>
      <c r="V78" s="64">
        <v>1</v>
      </c>
      <c r="W78" s="64">
        <v>100</v>
      </c>
      <c r="X78" s="64">
        <f>W78*V78</f>
        <v>100</v>
      </c>
      <c r="Y78" s="67"/>
      <c r="Z78" s="20"/>
      <c r="AA78" s="2"/>
      <c r="AB78" s="2"/>
      <c r="AC78" s="2"/>
    </row>
    <row r="79" ht="14" customHeight="1">
      <c r="A79" s="17"/>
      <c r="B79" s="60"/>
      <c r="C79" s="60"/>
      <c r="D79" t="s" s="98">
        <v>52</v>
      </c>
      <c r="E79" s="99"/>
      <c r="F79" s="99"/>
      <c r="G79" s="99"/>
      <c r="H79" s="92">
        <v>9</v>
      </c>
      <c r="I79" s="92">
        <v>10</v>
      </c>
      <c r="J79" s="92">
        <f>I79*H79</f>
        <v>90</v>
      </c>
      <c r="K79" s="7"/>
      <c r="L79" s="2"/>
      <c r="M79" s="2"/>
      <c r="N79" s="2"/>
      <c r="O79" s="17"/>
      <c r="P79" s="60"/>
      <c r="Q79" s="60"/>
      <c r="R79" t="s" s="68">
        <v>52</v>
      </c>
      <c r="S79" s="69"/>
      <c r="T79" s="69"/>
      <c r="U79" s="69"/>
      <c r="V79" s="64">
        <v>10</v>
      </c>
      <c r="W79" s="64">
        <v>10</v>
      </c>
      <c r="X79" s="64">
        <f>W79*V79</f>
        <v>100</v>
      </c>
      <c r="Y79" s="67"/>
      <c r="Z79" s="20"/>
      <c r="AA79" s="2"/>
      <c r="AB79" s="2"/>
      <c r="AC79" s="2"/>
    </row>
    <row r="80" ht="13.55" customHeight="1">
      <c r="A80" s="17"/>
      <c r="B80" s="60"/>
      <c r="C80" s="60"/>
      <c r="D80" t="s" s="143">
        <v>53</v>
      </c>
      <c r="E80" s="211"/>
      <c r="F80" s="211"/>
      <c r="G80" s="212"/>
      <c r="H80" s="92">
        <v>1</v>
      </c>
      <c r="I80" s="92">
        <v>20</v>
      </c>
      <c r="J80" s="92">
        <f>H80*I80</f>
        <v>20</v>
      </c>
      <c r="K80" s="7"/>
      <c r="L80" s="2"/>
      <c r="M80" s="2"/>
      <c r="N80" s="2"/>
      <c r="O80" s="17"/>
      <c r="P80" s="60"/>
      <c r="Q80" s="60"/>
      <c r="R80" t="s" s="65">
        <v>53</v>
      </c>
      <c r="S80" s="66"/>
      <c r="T80" s="66"/>
      <c r="U80" s="66"/>
      <c r="V80" s="64">
        <v>1</v>
      </c>
      <c r="W80" s="64">
        <v>20</v>
      </c>
      <c r="X80" s="64">
        <f>V80*W80</f>
        <v>20</v>
      </c>
      <c r="Y80" s="67"/>
      <c r="Z80" s="20"/>
      <c r="AA80" s="2"/>
      <c r="AB80" s="2"/>
      <c r="AC80" s="2"/>
    </row>
    <row r="81" ht="14.05" customHeight="1">
      <c r="A81" s="17"/>
      <c r="B81" s="60"/>
      <c r="C81" s="60"/>
      <c r="D81" t="s" s="213">
        <v>54</v>
      </c>
      <c r="E81" s="214"/>
      <c r="F81" s="214"/>
      <c r="G81" s="215"/>
      <c r="H81" s="77">
        <v>0</v>
      </c>
      <c r="I81" s="77">
        <v>900</v>
      </c>
      <c r="J81" s="78">
        <f>I81*H81</f>
        <v>0</v>
      </c>
      <c r="K81" s="83"/>
      <c r="L81" s="74"/>
      <c r="M81" s="2"/>
      <c r="N81" s="2"/>
      <c r="O81" s="17"/>
      <c r="P81" s="60"/>
      <c r="Q81" s="60"/>
      <c r="R81" t="s" s="75">
        <v>54</v>
      </c>
      <c r="S81" s="76"/>
      <c r="T81" s="76"/>
      <c r="U81" s="76"/>
      <c r="V81" s="77">
        <v>0</v>
      </c>
      <c r="W81" s="77">
        <v>900</v>
      </c>
      <c r="X81" s="78">
        <f>W81*V81</f>
        <v>0</v>
      </c>
      <c r="Y81" s="79"/>
      <c r="Z81" s="20"/>
      <c r="AA81" s="2"/>
      <c r="AB81" s="2"/>
      <c r="AC81" s="2"/>
    </row>
    <row r="82" ht="14.05" customHeight="1">
      <c r="A82" s="17"/>
      <c r="B82" s="21"/>
      <c r="C82" s="22"/>
      <c r="D82" s="112"/>
      <c r="E82" s="112"/>
      <c r="F82" s="112"/>
      <c r="G82" s="129"/>
      <c r="H82" s="12"/>
      <c r="I82" s="12"/>
      <c r="J82" t="s" s="13">
        <v>55</v>
      </c>
      <c r="K82" s="64">
        <f>SUM(J75:J80)</f>
        <v>1010</v>
      </c>
      <c r="L82" s="136"/>
      <c r="M82" s="2"/>
      <c r="N82" s="2"/>
      <c r="O82" s="2"/>
      <c r="P82" s="22"/>
      <c r="Q82" s="22"/>
      <c r="R82" s="53"/>
      <c r="S82" s="53"/>
      <c r="T82" s="53"/>
      <c r="U82" s="84"/>
      <c r="V82" s="12"/>
      <c r="W82" s="12"/>
      <c r="X82" t="s" s="13">
        <v>55</v>
      </c>
      <c r="Y82" s="85">
        <f>SUM(X75:X80)</f>
        <v>1020</v>
      </c>
      <c r="Z82" s="20"/>
      <c r="AA82" s="2"/>
      <c r="AB82" s="2"/>
      <c r="AC82" s="2"/>
    </row>
    <row r="83" ht="15" customHeight="1">
      <c r="A83" s="17"/>
      <c r="B83" s="20"/>
      <c r="C83" s="2"/>
      <c r="D83" s="116"/>
      <c r="E83" s="116"/>
      <c r="F83" s="116"/>
      <c r="G83" s="116"/>
      <c r="H83" s="53"/>
      <c r="I83" s="53"/>
      <c r="J83" s="53"/>
      <c r="K83" s="53"/>
      <c r="L83" s="74"/>
      <c r="M83" s="2"/>
      <c r="N83" s="2"/>
      <c r="O83" s="2"/>
      <c r="P83" s="2"/>
      <c r="Q83" s="2"/>
      <c r="R83" s="2"/>
      <c r="S83" s="2"/>
      <c r="T83" s="2"/>
      <c r="U83" s="2"/>
      <c r="V83" s="53"/>
      <c r="W83" s="53"/>
      <c r="X83" s="53"/>
      <c r="Y83" s="86"/>
      <c r="Z83" s="20"/>
      <c r="AA83" s="2"/>
      <c r="AB83" s="2"/>
      <c r="AC83" s="2"/>
    </row>
    <row r="84" ht="14.05" customHeight="1">
      <c r="A84" s="17"/>
      <c r="B84" s="24"/>
      <c r="C84" s="16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  <c r="X84" s="3"/>
      <c r="Y84" s="17"/>
      <c r="Z84" s="20"/>
      <c r="AA84" s="2"/>
      <c r="AB84" s="2"/>
      <c r="AC84" s="2"/>
    </row>
    <row r="85" ht="14.1" customHeight="1">
      <c r="A85" s="17"/>
      <c r="B85" t="s" s="59">
        <v>103</v>
      </c>
      <c r="C85" s="60"/>
      <c r="D85" t="s" s="65">
        <v>44</v>
      </c>
      <c r="E85" s="66"/>
      <c r="F85" s="66"/>
      <c r="G85" s="66"/>
      <c r="H85" s="64">
        <v>3</v>
      </c>
      <c r="I85" s="64">
        <v>33</v>
      </c>
      <c r="J85" s="64">
        <f>I85*H85</f>
        <v>99</v>
      </c>
      <c r="K85" s="7"/>
      <c r="L85" s="2"/>
      <c r="M85" s="2"/>
      <c r="N85" s="2"/>
      <c r="O85" s="4"/>
      <c r="P85" t="s" s="121">
        <v>104</v>
      </c>
      <c r="Q85" s="122"/>
      <c r="R85" t="s" s="124">
        <v>44</v>
      </c>
      <c r="S85" s="66"/>
      <c r="T85" s="66"/>
      <c r="U85" s="66"/>
      <c r="V85" s="64">
        <v>5</v>
      </c>
      <c r="W85" s="64">
        <v>80</v>
      </c>
      <c r="X85" s="64">
        <f>W85*V85</f>
        <v>400</v>
      </c>
      <c r="Y85" s="67"/>
      <c r="Z85" s="20"/>
      <c r="AA85" s="2"/>
      <c r="AB85" s="2"/>
      <c r="AC85" s="2"/>
    </row>
    <row r="86" ht="13.55" customHeight="1">
      <c r="A86" s="17"/>
      <c r="B86" s="60"/>
      <c r="C86" s="60"/>
      <c r="D86" t="s" s="65">
        <v>105</v>
      </c>
      <c r="E86" s="66"/>
      <c r="F86" s="66"/>
      <c r="G86" s="66"/>
      <c r="H86" s="64">
        <v>1</v>
      </c>
      <c r="I86" s="64">
        <v>100</v>
      </c>
      <c r="J86" s="64">
        <f>H86*I86</f>
        <v>100</v>
      </c>
      <c r="K86" s="7"/>
      <c r="L86" s="2"/>
      <c r="M86" s="2"/>
      <c r="N86" s="2"/>
      <c r="O86" s="4"/>
      <c r="P86" s="122"/>
      <c r="Q86" s="122"/>
      <c r="R86" t="s" s="124">
        <v>106</v>
      </c>
      <c r="S86" s="66"/>
      <c r="T86" s="66"/>
      <c r="U86" s="66"/>
      <c r="V86" s="64">
        <v>1</v>
      </c>
      <c r="W86" s="64">
        <v>250</v>
      </c>
      <c r="X86" s="64">
        <f>V86*W86</f>
        <v>250</v>
      </c>
      <c r="Y86" s="67"/>
      <c r="Z86" s="20"/>
      <c r="AA86" s="2"/>
      <c r="AB86" s="2"/>
      <c r="AC86" s="2"/>
    </row>
    <row r="87" ht="13.55" customHeight="1">
      <c r="A87" s="17"/>
      <c r="B87" s="60"/>
      <c r="C87" s="60"/>
      <c r="D87" t="s" s="65">
        <v>107</v>
      </c>
      <c r="E87" s="66"/>
      <c r="F87" s="66"/>
      <c r="G87" s="66"/>
      <c r="H87" s="216">
        <v>1</v>
      </c>
      <c r="I87" s="64">
        <v>200</v>
      </c>
      <c r="J87" s="216">
        <f>I87*H87</f>
        <v>200</v>
      </c>
      <c r="K87" s="7"/>
      <c r="L87" s="2"/>
      <c r="M87" s="2"/>
      <c r="N87" s="2"/>
      <c r="O87" s="4"/>
      <c r="P87" s="122"/>
      <c r="Q87" s="122"/>
      <c r="R87" t="s" s="124">
        <v>108</v>
      </c>
      <c r="S87" s="66"/>
      <c r="T87" s="66"/>
      <c r="U87" s="66"/>
      <c r="V87" s="64">
        <v>1</v>
      </c>
      <c r="W87" s="64">
        <v>250</v>
      </c>
      <c r="X87" s="64">
        <f>W87*V87</f>
        <v>250</v>
      </c>
      <c r="Y87" s="67"/>
      <c r="Z87" s="20"/>
      <c r="AA87" s="2"/>
      <c r="AB87" s="2"/>
      <c r="AC87" s="2"/>
    </row>
    <row r="88" ht="14" customHeight="1">
      <c r="A88" s="17"/>
      <c r="B88" s="60"/>
      <c r="C88" s="60"/>
      <c r="D88" t="s" s="61">
        <v>109</v>
      </c>
      <c r="E88" s="62"/>
      <c r="F88" s="62"/>
      <c r="G88" s="63"/>
      <c r="H88" s="216">
        <v>1</v>
      </c>
      <c r="I88" s="64">
        <v>200</v>
      </c>
      <c r="J88" s="216">
        <f>I88*H88</f>
        <v>200</v>
      </c>
      <c r="K88" s="7"/>
      <c r="L88" s="2"/>
      <c r="M88" s="2"/>
      <c r="N88" s="2"/>
      <c r="O88" s="4"/>
      <c r="P88" s="122"/>
      <c r="Q88" s="122"/>
      <c r="R88" t="s" s="125">
        <v>52</v>
      </c>
      <c r="S88" s="69"/>
      <c r="T88" s="69"/>
      <c r="U88" s="69"/>
      <c r="V88" s="64">
        <v>0</v>
      </c>
      <c r="W88" s="64">
        <v>10</v>
      </c>
      <c r="X88" s="64">
        <f>W88*V88</f>
        <v>0</v>
      </c>
      <c r="Y88" s="67"/>
      <c r="Z88" s="20"/>
      <c r="AA88" s="2"/>
      <c r="AB88" s="2"/>
      <c r="AC88" s="2"/>
    </row>
    <row r="89" ht="14" customHeight="1">
      <c r="A89" s="17"/>
      <c r="B89" s="60"/>
      <c r="C89" s="60"/>
      <c r="D89" t="s" s="68">
        <v>52</v>
      </c>
      <c r="E89" s="69"/>
      <c r="F89" s="69"/>
      <c r="G89" s="69"/>
      <c r="H89" s="64">
        <v>0</v>
      </c>
      <c r="I89" s="64">
        <v>10</v>
      </c>
      <c r="J89" s="64">
        <f>I89*H89</f>
        <v>0</v>
      </c>
      <c r="K89" s="7"/>
      <c r="L89" s="2"/>
      <c r="M89" s="2"/>
      <c r="N89" s="2"/>
      <c r="O89" s="4"/>
      <c r="P89" s="122"/>
      <c r="Q89" s="122"/>
      <c r="R89" t="s" s="124">
        <v>53</v>
      </c>
      <c r="S89" s="66"/>
      <c r="T89" s="66"/>
      <c r="U89" s="66"/>
      <c r="V89" s="64">
        <v>1</v>
      </c>
      <c r="W89" s="64">
        <v>20</v>
      </c>
      <c r="X89" s="64">
        <f>V89*W89</f>
        <v>20</v>
      </c>
      <c r="Y89" s="67"/>
      <c r="Z89" s="20"/>
      <c r="AA89" s="2"/>
      <c r="AB89" s="2"/>
      <c r="AC89" s="2"/>
    </row>
    <row r="90" ht="13.55" customHeight="1">
      <c r="A90" s="17"/>
      <c r="B90" s="60"/>
      <c r="C90" s="60"/>
      <c r="D90" t="s" s="65">
        <v>53</v>
      </c>
      <c r="E90" s="66"/>
      <c r="F90" s="66"/>
      <c r="G90" s="66"/>
      <c r="H90" s="64">
        <v>0</v>
      </c>
      <c r="I90" s="64">
        <v>20</v>
      </c>
      <c r="J90" s="64">
        <f>H90*I90</f>
        <v>0</v>
      </c>
      <c r="K90" s="7"/>
      <c r="L90" s="2"/>
      <c r="M90" s="2"/>
      <c r="N90" s="2"/>
      <c r="O90" s="4"/>
      <c r="P90" s="122"/>
      <c r="Q90" s="122"/>
      <c r="R90" t="s" s="126">
        <v>54</v>
      </c>
      <c r="S90" s="76"/>
      <c r="T90" s="76"/>
      <c r="U90" s="76"/>
      <c r="V90" s="77">
        <v>0</v>
      </c>
      <c r="W90" s="77">
        <v>900</v>
      </c>
      <c r="X90" s="78">
        <f>W90*V90</f>
        <v>0</v>
      </c>
      <c r="Y90" s="79"/>
      <c r="Z90" s="20"/>
      <c r="AA90" s="2"/>
      <c r="AB90" s="2"/>
      <c r="AC90" s="2"/>
    </row>
    <row r="91" ht="14.05" customHeight="1">
      <c r="A91" s="17"/>
      <c r="B91" s="60"/>
      <c r="C91" s="60"/>
      <c r="D91" t="s" s="75">
        <v>54</v>
      </c>
      <c r="E91" s="76"/>
      <c r="F91" s="76"/>
      <c r="G91" s="76"/>
      <c r="H91" s="77">
        <v>0</v>
      </c>
      <c r="I91" s="77">
        <v>800</v>
      </c>
      <c r="J91" s="78">
        <f>I91*H91</f>
        <v>0</v>
      </c>
      <c r="K91" s="83"/>
      <c r="L91" s="74"/>
      <c r="M91" s="2"/>
      <c r="N91" s="2"/>
      <c r="O91" s="2"/>
      <c r="P91" s="53"/>
      <c r="Q91" s="53"/>
      <c r="R91" s="53"/>
      <c r="S91" s="53"/>
      <c r="T91" s="53"/>
      <c r="U91" s="84"/>
      <c r="V91" s="12"/>
      <c r="W91" s="12"/>
      <c r="X91" t="s" s="13">
        <v>55</v>
      </c>
      <c r="Y91" s="85">
        <f>SUM(X85:X89)</f>
        <v>920</v>
      </c>
      <c r="Z91" s="20"/>
      <c r="AA91" s="2"/>
      <c r="AB91" s="2"/>
      <c r="AC91" s="2"/>
    </row>
    <row r="92" ht="14.05" customHeight="1">
      <c r="A92" s="17"/>
      <c r="B92" s="21"/>
      <c r="C92" s="22"/>
      <c r="D92" s="53"/>
      <c r="E92" s="53"/>
      <c r="F92" s="53"/>
      <c r="G92" s="84"/>
      <c r="H92" s="12"/>
      <c r="I92" s="12"/>
      <c r="J92" t="s" s="13">
        <v>55</v>
      </c>
      <c r="K92" s="216">
        <f>SUM(J85:J90)</f>
        <v>599</v>
      </c>
      <c r="L92" s="7"/>
      <c r="M92" s="2"/>
      <c r="N92" s="2"/>
      <c r="O92" s="2"/>
      <c r="P92" s="2"/>
      <c r="Q92" s="2"/>
      <c r="R92" s="2"/>
      <c r="S92" s="2"/>
      <c r="T92" s="2"/>
      <c r="U92" s="2"/>
      <c r="V92" s="53"/>
      <c r="W92" s="53"/>
      <c r="X92" s="53"/>
      <c r="Y92" s="86"/>
      <c r="Z92" s="20"/>
      <c r="AA92" s="2"/>
      <c r="AB92" s="2"/>
      <c r="AC92" s="2"/>
    </row>
    <row r="93" ht="13.55" customHeight="1">
      <c r="A93" s="17"/>
      <c r="B93" s="20"/>
      <c r="C93" s="2"/>
      <c r="D93" s="2"/>
      <c r="E93" s="2"/>
      <c r="F93" s="2"/>
      <c r="G93" s="2"/>
      <c r="H93" s="53"/>
      <c r="I93" s="53"/>
      <c r="J93" s="53"/>
      <c r="K93" s="5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7"/>
      <c r="Z93" s="20"/>
      <c r="AA93" s="2"/>
      <c r="AB93" s="2"/>
      <c r="AC93" s="2"/>
    </row>
    <row r="94" ht="13.55" customHeight="1">
      <c r="A94" s="17"/>
      <c r="B94" s="2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7"/>
      <c r="Z94" s="20"/>
      <c r="AA94" s="2"/>
      <c r="AB94" s="2"/>
      <c r="AC94" s="2"/>
    </row>
    <row r="95" ht="13.55" customHeight="1">
      <c r="A95" s="17"/>
      <c r="B95" s="130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7"/>
      <c r="Z95" s="20"/>
      <c r="AA95" s="2"/>
      <c r="AB95" s="2"/>
      <c r="AC95" s="2"/>
    </row>
    <row r="96" ht="14.85" customHeight="1">
      <c r="A96" s="17"/>
      <c r="B96" t="s" s="132">
        <v>122</v>
      </c>
      <c r="C96" s="133"/>
      <c r="D96" t="s" s="125">
        <v>52</v>
      </c>
      <c r="E96" s="69"/>
      <c r="F96" s="69"/>
      <c r="G96" s="69"/>
      <c r="H96" s="64">
        <v>10</v>
      </c>
      <c r="I96" s="64">
        <v>10</v>
      </c>
      <c r="J96" s="64">
        <f>I96*H96</f>
        <v>100</v>
      </c>
      <c r="K96" s="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7"/>
      <c r="Z96" s="20"/>
      <c r="AA96" s="2"/>
      <c r="AB96" s="2"/>
      <c r="AC96" s="2"/>
    </row>
    <row r="97" ht="13.55" customHeight="1">
      <c r="A97" s="17"/>
      <c r="B97" s="134"/>
      <c r="C97" s="133"/>
      <c r="D97" t="s" s="8">
        <v>111</v>
      </c>
      <c r="E97" s="169"/>
      <c r="F97" s="169"/>
      <c r="G97" s="169"/>
      <c r="H97" s="64">
        <v>1</v>
      </c>
      <c r="I97" s="64">
        <v>100</v>
      </c>
      <c r="J97" s="64">
        <f>I97*H97</f>
        <v>100</v>
      </c>
      <c r="K97" s="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7"/>
      <c r="Z97" s="20"/>
      <c r="AA97" s="2"/>
      <c r="AB97" s="2"/>
      <c r="AC97" s="2"/>
    </row>
    <row r="98" ht="13.55" customHeight="1">
      <c r="A98" s="17"/>
      <c r="B98" s="134"/>
      <c r="C98" s="133"/>
      <c r="D98" t="s" s="8">
        <v>112</v>
      </c>
      <c r="E98" s="169"/>
      <c r="F98" s="169"/>
      <c r="G98" s="169"/>
      <c r="H98" s="64">
        <v>1</v>
      </c>
      <c r="I98" s="64">
        <v>150</v>
      </c>
      <c r="J98" s="64">
        <f>H98*I98</f>
        <v>150</v>
      </c>
      <c r="K98" s="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7"/>
      <c r="Z98" s="20"/>
      <c r="AA98" s="2"/>
      <c r="AB98" s="2"/>
      <c r="AC98" s="2"/>
    </row>
    <row r="99" ht="13.55" customHeight="1">
      <c r="A99" s="17"/>
      <c r="B99" s="170"/>
      <c r="C99" s="171"/>
      <c r="D99" t="s" s="8">
        <v>113</v>
      </c>
      <c r="E99" s="169"/>
      <c r="F99" s="169"/>
      <c r="G99" s="169"/>
      <c r="H99" s="64">
        <v>1</v>
      </c>
      <c r="I99" s="64">
        <v>250</v>
      </c>
      <c r="J99" s="64">
        <f>I99*H99</f>
        <v>250</v>
      </c>
      <c r="K99" s="8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7"/>
      <c r="Z99" s="20"/>
      <c r="AA99" s="2"/>
      <c r="AB99" s="2"/>
      <c r="AC99" s="2"/>
    </row>
    <row r="100" ht="13.55" customHeight="1">
      <c r="A100" s="17"/>
      <c r="B100" s="172"/>
      <c r="C100" s="173"/>
      <c r="D100" s="174"/>
      <c r="E100" s="53"/>
      <c r="F100" s="53"/>
      <c r="G100" s="84"/>
      <c r="H100" s="12"/>
      <c r="I100" s="12"/>
      <c r="J100" t="s" s="13">
        <v>55</v>
      </c>
      <c r="K100" s="64">
        <f>SUM(J96:J99)</f>
        <v>600</v>
      </c>
      <c r="L100" s="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7"/>
      <c r="Z100" s="20"/>
      <c r="AA100" s="2"/>
      <c r="AB100" s="2"/>
      <c r="AC100" s="2"/>
    </row>
    <row r="101" ht="13.55" customHeight="1">
      <c r="A101" s="17"/>
      <c r="B101" s="175"/>
      <c r="C101" s="176"/>
      <c r="D101" s="7"/>
      <c r="E101" s="2"/>
      <c r="F101" s="2"/>
      <c r="G101" s="2"/>
      <c r="H101" s="53"/>
      <c r="I101" s="53"/>
      <c r="J101" s="53"/>
      <c r="K101" s="5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7"/>
      <c r="Z101" s="20"/>
      <c r="AA101" s="2"/>
      <c r="AB101" s="2"/>
      <c r="AC101" s="2"/>
    </row>
    <row r="102" ht="13.55" customHeight="1">
      <c r="A102" s="17"/>
      <c r="B102" s="217"/>
      <c r="C102" s="218"/>
      <c r="D102" s="14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7"/>
      <c r="Z102" s="20"/>
      <c r="AA102" s="2"/>
      <c r="AB102" s="2"/>
      <c r="AC102" s="2"/>
    </row>
    <row r="103" ht="13.55" customHeight="1">
      <c r="A103" s="17"/>
      <c r="B103" s="219"/>
      <c r="C103" s="220"/>
      <c r="D103" s="14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7"/>
      <c r="Z103" s="20"/>
      <c r="AA103" s="2"/>
      <c r="AB103" s="2"/>
      <c r="AC103" s="2"/>
    </row>
    <row r="104" ht="13.55" customHeight="1">
      <c r="A104" s="17"/>
      <c r="B104" s="221"/>
      <c r="C104" s="115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7"/>
      <c r="Z104" s="20"/>
      <c r="AA104" s="2"/>
      <c r="AB104" s="2"/>
      <c r="AC104" s="2"/>
    </row>
    <row r="105" ht="14.6" customHeight="1">
      <c r="A105" s="17"/>
      <c r="B105" s="20"/>
      <c r="C105" s="2"/>
      <c r="D105" s="2"/>
      <c r="E105" s="2"/>
      <c r="F105" s="2"/>
      <c r="G105" s="2"/>
      <c r="H105" s="2"/>
      <c r="I105" s="4"/>
      <c r="J105" t="s" s="182">
        <v>114</v>
      </c>
      <c r="K105" s="183"/>
      <c r="L105" s="183"/>
      <c r="M105" s="184">
        <f>K100+Y91+K92+Y82+K82+Y72+K70+Y60+K60+Y47+K48+Y36+K37+Y26+K27</f>
        <v>12226</v>
      </c>
      <c r="N105" s="184"/>
      <c r="O105" s="7"/>
      <c r="P105" s="2"/>
      <c r="Q105" s="2"/>
      <c r="R105" s="2"/>
      <c r="S105" s="2"/>
      <c r="T105" s="2"/>
      <c r="U105" s="2"/>
      <c r="V105" s="2"/>
      <c r="W105" s="2"/>
      <c r="X105" s="2"/>
      <c r="Y105" s="17"/>
      <c r="Z105" s="20"/>
      <c r="AA105" s="2"/>
      <c r="AB105" s="2"/>
      <c r="AC105" s="2"/>
    </row>
    <row r="106" ht="13.55" customHeight="1">
      <c r="A106" s="17"/>
      <c r="B106" s="20"/>
      <c r="C106" s="2"/>
      <c r="D106" s="2"/>
      <c r="E106" s="2"/>
      <c r="F106" s="2"/>
      <c r="G106" s="2"/>
      <c r="H106" s="2"/>
      <c r="I106" s="2"/>
      <c r="J106" s="49"/>
      <c r="K106" s="49"/>
      <c r="L106" s="49"/>
      <c r="M106" s="49"/>
      <c r="N106" s="4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7"/>
      <c r="Z106" s="20"/>
      <c r="AA106" s="2"/>
      <c r="AB106" s="2"/>
      <c r="AC106" s="2"/>
    </row>
    <row r="107" ht="14.6" customHeight="1">
      <c r="A107" s="17"/>
      <c r="B107" s="20"/>
      <c r="C107" s="2"/>
      <c r="D107" s="2"/>
      <c r="E107" s="2"/>
      <c r="F107" s="2"/>
      <c r="G107" s="2"/>
      <c r="H107" s="2"/>
      <c r="I107" s="17"/>
      <c r="J107" t="s" s="185">
        <v>115</v>
      </c>
      <c r="K107" s="186"/>
      <c r="L107" s="186"/>
      <c r="M107" s="187">
        <f>(X90+J91+X81+J81+X71+J69+X59+J59+X46+J47+X35+J36+X25+J26+K159)+K15</f>
        <v>0</v>
      </c>
      <c r="N107" s="12"/>
      <c r="O107" s="7"/>
      <c r="P107" s="2"/>
      <c r="Q107" s="2"/>
      <c r="R107" s="2"/>
      <c r="S107" s="2"/>
      <c r="T107" s="2"/>
      <c r="U107" s="2"/>
      <c r="V107" s="2"/>
      <c r="W107" s="2"/>
      <c r="X107" s="2"/>
      <c r="Y107" s="17"/>
      <c r="Z107" s="20"/>
      <c r="AA107" s="2"/>
      <c r="AB107" s="2"/>
      <c r="AC107" s="2"/>
    </row>
    <row r="108" ht="13.55" customHeight="1">
      <c r="A108" s="17"/>
      <c r="B108" s="20"/>
      <c r="C108" s="2"/>
      <c r="D108" s="2"/>
      <c r="E108" s="2"/>
      <c r="F108" s="2"/>
      <c r="G108" s="2"/>
      <c r="H108" s="2"/>
      <c r="I108" s="2"/>
      <c r="J108" s="53"/>
      <c r="K108" s="53"/>
      <c r="L108" s="53"/>
      <c r="M108" s="53"/>
      <c r="N108" s="5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7"/>
      <c r="Z108" s="20"/>
      <c r="AA108" s="2"/>
      <c r="AB108" s="2"/>
      <c r="AC108" s="2"/>
    </row>
    <row r="109" ht="14.05" customHeight="1">
      <c r="A109" s="17"/>
      <c r="B109" s="20"/>
      <c r="C109" s="2"/>
      <c r="D109" s="2"/>
      <c r="E109" s="2"/>
      <c r="F109" s="2"/>
      <c r="G109" s="16"/>
      <c r="H109" s="16"/>
      <c r="I109" s="16"/>
      <c r="J109" s="16"/>
      <c r="K109" s="16"/>
      <c r="L109" s="16"/>
      <c r="M109" s="2"/>
      <c r="N109" s="2"/>
      <c r="O109" s="2"/>
      <c r="P109" s="2"/>
      <c r="Q109" s="16"/>
      <c r="R109" s="16"/>
      <c r="S109" s="16"/>
      <c r="T109" s="16"/>
      <c r="U109" s="16"/>
      <c r="V109" s="2"/>
      <c r="W109" s="2"/>
      <c r="X109" s="2"/>
      <c r="Y109" s="17"/>
      <c r="Z109" s="20"/>
      <c r="AA109" s="2"/>
      <c r="AB109" s="2"/>
      <c r="AC109" s="2"/>
    </row>
    <row r="110" ht="17.6" customHeight="1">
      <c r="A110" s="17"/>
      <c r="B110" s="20"/>
      <c r="C110" s="2"/>
      <c r="D110" s="2"/>
      <c r="E110" s="2"/>
      <c r="F110" s="17"/>
      <c r="G110" t="s" s="188">
        <v>116</v>
      </c>
      <c r="H110" s="189"/>
      <c r="I110" s="189"/>
      <c r="J110" s="189"/>
      <c r="K110" s="189"/>
      <c r="L110" s="189"/>
      <c r="M110" s="20"/>
      <c r="N110" s="2"/>
      <c r="O110" s="2"/>
      <c r="P110" s="17"/>
      <c r="Q110" t="s" s="190">
        <v>117</v>
      </c>
      <c r="R110" s="191"/>
      <c r="S110" s="192">
        <f>M105-M107</f>
        <v>12226</v>
      </c>
      <c r="T110" s="192"/>
      <c r="U110" s="193"/>
      <c r="V110" s="20"/>
      <c r="W110" s="2"/>
      <c r="X110" s="2"/>
      <c r="Y110" s="17"/>
      <c r="Z110" s="20"/>
      <c r="AA110" s="2"/>
      <c r="AB110" s="2"/>
      <c r="AC110" s="2"/>
    </row>
    <row r="111" ht="14.55" customHeight="1">
      <c r="A111" s="17"/>
      <c r="B111" s="20"/>
      <c r="C111" s="2"/>
      <c r="D111" s="2"/>
      <c r="E111" s="2"/>
      <c r="F111" s="2"/>
      <c r="G111" s="22"/>
      <c r="H111" s="194"/>
      <c r="I111" s="194"/>
      <c r="J111" s="194"/>
      <c r="K111" s="194"/>
      <c r="L111" s="22"/>
      <c r="M111" s="2"/>
      <c r="N111" s="2"/>
      <c r="O111" s="2"/>
      <c r="P111" s="2"/>
      <c r="Q111" s="22"/>
      <c r="R111" s="22"/>
      <c r="S111" s="22"/>
      <c r="T111" s="22"/>
      <c r="U111" s="22"/>
      <c r="V111" s="2"/>
      <c r="W111" s="2"/>
      <c r="X111" s="2"/>
      <c r="Y111" s="17"/>
      <c r="Z111" s="20"/>
      <c r="AA111" s="2"/>
      <c r="AB111" s="2"/>
      <c r="AC111" s="2"/>
    </row>
    <row r="112" ht="14.55" customHeight="1">
      <c r="A112" s="17"/>
      <c r="B112" s="20"/>
      <c r="C112" s="2"/>
      <c r="D112" s="2"/>
      <c r="E112" s="2"/>
      <c r="F112" s="2"/>
      <c r="G112" s="17"/>
      <c r="H112" s="195"/>
      <c r="I112" s="195"/>
      <c r="J112" s="195"/>
      <c r="K112" s="195"/>
      <c r="L112" s="20"/>
      <c r="M112" s="2"/>
      <c r="N112" s="2"/>
      <c r="O112" s="2"/>
      <c r="P112" s="16"/>
      <c r="Q112" s="16"/>
      <c r="R112" s="16"/>
      <c r="S112" s="16"/>
      <c r="T112" s="16"/>
      <c r="U112" s="16"/>
      <c r="V112" s="2"/>
      <c r="W112" s="2"/>
      <c r="X112" s="2"/>
      <c r="Y112" s="17"/>
      <c r="Z112" s="20"/>
      <c r="AA112" s="2"/>
      <c r="AB112" s="2"/>
      <c r="AC112" s="2"/>
    </row>
    <row r="113" ht="17.6" customHeight="1">
      <c r="A113" s="17"/>
      <c r="B113" s="20"/>
      <c r="C113" s="2"/>
      <c r="D113" s="2"/>
      <c r="E113" s="2"/>
      <c r="F113" s="2"/>
      <c r="G113" s="17"/>
      <c r="H113" s="195"/>
      <c r="I113" s="195"/>
      <c r="J113" s="195"/>
      <c r="K113" s="195"/>
      <c r="L113" s="20"/>
      <c r="M113" s="2"/>
      <c r="N113" s="2"/>
      <c r="O113" s="17"/>
      <c r="P113" t="s" s="188">
        <v>118</v>
      </c>
      <c r="Q113" s="189"/>
      <c r="R113" s="189"/>
      <c r="S113" s="189"/>
      <c r="T113" s="189"/>
      <c r="U113" s="189"/>
      <c r="V113" s="20"/>
      <c r="W113" s="2"/>
      <c r="X113" s="2"/>
      <c r="Y113" s="17"/>
      <c r="Z113" s="20"/>
      <c r="AA113" s="2"/>
      <c r="AB113" s="2"/>
      <c r="AC113" s="2"/>
    </row>
    <row r="114" ht="14.55" customHeight="1">
      <c r="A114" s="17"/>
      <c r="B114" s="20"/>
      <c r="C114" s="2"/>
      <c r="D114" s="2"/>
      <c r="E114" s="2"/>
      <c r="F114" s="2"/>
      <c r="G114" s="2"/>
      <c r="H114" s="22"/>
      <c r="I114" s="22"/>
      <c r="J114" s="22"/>
      <c r="K114" s="22"/>
      <c r="L114" s="2"/>
      <c r="M114" s="2"/>
      <c r="N114" s="2"/>
      <c r="O114" s="2"/>
      <c r="P114" s="22"/>
      <c r="Q114" s="194"/>
      <c r="R114" s="194"/>
      <c r="S114" s="194"/>
      <c r="T114" s="194"/>
      <c r="U114" s="22"/>
      <c r="V114" s="2"/>
      <c r="W114" s="2"/>
      <c r="X114" s="2"/>
      <c r="Y114" s="17"/>
      <c r="Z114" s="20"/>
      <c r="AA114" s="2"/>
      <c r="AB114" s="2"/>
      <c r="AC114" s="2"/>
    </row>
    <row r="115" ht="14.05" customHeight="1">
      <c r="A115" s="17"/>
      <c r="B115" s="20"/>
      <c r="C115" s="2"/>
      <c r="D115" s="2"/>
      <c r="E115" s="196"/>
      <c r="F115" s="197"/>
      <c r="G115" s="2"/>
      <c r="H115" s="2"/>
      <c r="I115" s="2"/>
      <c r="J115" s="2"/>
      <c r="K115" s="2"/>
      <c r="L115" s="2"/>
      <c r="M115" s="2"/>
      <c r="N115" s="2"/>
      <c r="O115" s="2"/>
      <c r="P115" s="17"/>
      <c r="Q115" s="195"/>
      <c r="R115" s="195"/>
      <c r="S115" s="195"/>
      <c r="T115" s="195"/>
      <c r="U115" s="20"/>
      <c r="V115" s="2"/>
      <c r="W115" s="2"/>
      <c r="X115" s="2"/>
      <c r="Y115" s="17"/>
      <c r="Z115" s="20"/>
      <c r="AA115" s="2"/>
      <c r="AB115" s="2"/>
      <c r="AC115" s="2"/>
    </row>
    <row r="116" ht="14.05" customHeight="1">
      <c r="A116" s="17"/>
      <c r="B116" s="20"/>
      <c r="C116" s="3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17"/>
      <c r="Q116" s="195"/>
      <c r="R116" s="195"/>
      <c r="S116" s="195"/>
      <c r="T116" s="195"/>
      <c r="U116" s="20"/>
      <c r="V116" s="2"/>
      <c r="W116" s="2"/>
      <c r="X116" s="2"/>
      <c r="Y116" s="17"/>
      <c r="Z116" s="20"/>
      <c r="AA116" s="2"/>
      <c r="AB116" s="2"/>
      <c r="AC116" s="2"/>
    </row>
    <row r="117" ht="19" customHeight="1">
      <c r="A117" s="17"/>
      <c r="B117" s="198"/>
      <c r="C117" t="s" s="199">
        <v>119</v>
      </c>
      <c r="D117" s="200"/>
      <c r="E117" s="200"/>
      <c r="F117" s="200"/>
      <c r="G117" s="200"/>
      <c r="H117" s="200"/>
      <c r="I117" s="7"/>
      <c r="J117" s="2"/>
      <c r="K117" s="2"/>
      <c r="L117" s="2"/>
      <c r="M117" s="2"/>
      <c r="N117" s="2"/>
      <c r="O117" s="2"/>
      <c r="P117" s="2"/>
      <c r="Q117" s="22"/>
      <c r="R117" s="22"/>
      <c r="S117" s="22"/>
      <c r="T117" s="22"/>
      <c r="U117" s="2"/>
      <c r="V117" s="2"/>
      <c r="W117" s="2"/>
      <c r="X117" s="2"/>
      <c r="Y117" s="17"/>
      <c r="Z117" s="20"/>
      <c r="AA117" s="2"/>
      <c r="AB117" s="2"/>
      <c r="AC117" s="2"/>
    </row>
    <row r="118" ht="13.55" customHeight="1">
      <c r="A118" s="17"/>
      <c r="B118" s="20"/>
      <c r="C118" s="53"/>
      <c r="D118" s="53"/>
      <c r="E118" s="53"/>
      <c r="F118" s="53"/>
      <c r="G118" s="53"/>
      <c r="H118" s="5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7"/>
      <c r="Z118" s="20"/>
      <c r="AA118" s="2"/>
      <c r="AB118" s="2"/>
      <c r="AC118" s="2"/>
    </row>
    <row r="119" ht="13.55" customHeight="1">
      <c r="A119" s="17"/>
      <c r="B119" s="20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  <c r="Z119" s="20"/>
      <c r="AA119" s="2"/>
      <c r="AB119" s="2"/>
      <c r="AC119" s="2"/>
    </row>
    <row r="120" ht="16.6" customHeight="1">
      <c r="A120" s="17"/>
      <c r="B120" s="2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01"/>
      <c r="S120" s="201"/>
      <c r="T120" s="2"/>
      <c r="U120" s="2"/>
      <c r="V120" s="2"/>
      <c r="W120" s="2"/>
      <c r="X120" s="2"/>
      <c r="Y120" s="17"/>
      <c r="Z120" s="20"/>
      <c r="AA120" s="2"/>
      <c r="AB120" s="2"/>
      <c r="AC120" s="2"/>
    </row>
    <row r="121" ht="14.05" customHeight="1">
      <c r="A121" s="17"/>
      <c r="B121" s="24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25"/>
      <c r="Z121" s="20"/>
      <c r="AA121" s="2"/>
      <c r="AB121" s="2"/>
      <c r="AC121" s="2"/>
    </row>
    <row r="122" ht="14.05" customHeight="1">
      <c r="A122" s="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"/>
      <c r="AA122" s="2"/>
      <c r="AB122" s="2"/>
      <c r="AC122" s="2"/>
    </row>
    <row r="123" ht="13.5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13.5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13.5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13.5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13.5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13.5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13.5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13.5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13.5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13.5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13.5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13.5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13.5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13.5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13.5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13.5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13.5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13.5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13.5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13.5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13.5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13.5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13.5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13.5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13.5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13.5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13.5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13.5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13.5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13.5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13.5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13.5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13.5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13.5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13.5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13.5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13.5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</sheetData>
  <mergeCells count="131">
    <mergeCell ref="C117:H117"/>
    <mergeCell ref="G110:L110"/>
    <mergeCell ref="Q110:R110"/>
    <mergeCell ref="S110:U110"/>
    <mergeCell ref="H112:K113"/>
    <mergeCell ref="P113:U113"/>
    <mergeCell ref="Q115:T116"/>
    <mergeCell ref="B96:C99"/>
    <mergeCell ref="D97:G97"/>
    <mergeCell ref="D98:G98"/>
    <mergeCell ref="D99:G99"/>
    <mergeCell ref="M105:N105"/>
    <mergeCell ref="M107:N107"/>
    <mergeCell ref="D88:G88"/>
    <mergeCell ref="R88:U88"/>
    <mergeCell ref="R89:U89"/>
    <mergeCell ref="D90:G90"/>
    <mergeCell ref="R90:U90"/>
    <mergeCell ref="D91:G91"/>
    <mergeCell ref="D81:G81"/>
    <mergeCell ref="R81:U81"/>
    <mergeCell ref="B85:C91"/>
    <mergeCell ref="D85:G85"/>
    <mergeCell ref="P85:Q90"/>
    <mergeCell ref="R85:U85"/>
    <mergeCell ref="D86:G86"/>
    <mergeCell ref="R86:U86"/>
    <mergeCell ref="D87:G87"/>
    <mergeCell ref="R87:U87"/>
    <mergeCell ref="D77:G77"/>
    <mergeCell ref="R77:U77"/>
    <mergeCell ref="D78:G78"/>
    <mergeCell ref="R78:U78"/>
    <mergeCell ref="R79:U79"/>
    <mergeCell ref="D80:G80"/>
    <mergeCell ref="R80:U80"/>
    <mergeCell ref="D69:G69"/>
    <mergeCell ref="R69:U69"/>
    <mergeCell ref="R70:U70"/>
    <mergeCell ref="R71:U71"/>
    <mergeCell ref="B75:C81"/>
    <mergeCell ref="D75:G75"/>
    <mergeCell ref="P75:Q81"/>
    <mergeCell ref="R75:U75"/>
    <mergeCell ref="D76:G76"/>
    <mergeCell ref="R76:U76"/>
    <mergeCell ref="R64:U64"/>
    <mergeCell ref="D65:G65"/>
    <mergeCell ref="R65:U65"/>
    <mergeCell ref="R66:U66"/>
    <mergeCell ref="R67:U67"/>
    <mergeCell ref="D68:G68"/>
    <mergeCell ref="R68:U68"/>
    <mergeCell ref="D57:G57"/>
    <mergeCell ref="D58:G58"/>
    <mergeCell ref="R58:U58"/>
    <mergeCell ref="D59:G59"/>
    <mergeCell ref="R59:U59"/>
    <mergeCell ref="B63:C69"/>
    <mergeCell ref="D63:G63"/>
    <mergeCell ref="P63:Q71"/>
    <mergeCell ref="R63:U63"/>
    <mergeCell ref="D64:G64"/>
    <mergeCell ref="R53:U53"/>
    <mergeCell ref="D54:G54"/>
    <mergeCell ref="R54:U54"/>
    <mergeCell ref="D55:G55"/>
    <mergeCell ref="R55:U55"/>
    <mergeCell ref="D56:G56"/>
    <mergeCell ref="R56:U56"/>
    <mergeCell ref="D44:G44"/>
    <mergeCell ref="R45:U45"/>
    <mergeCell ref="D46:G46"/>
    <mergeCell ref="R46:U46"/>
    <mergeCell ref="D47:G47"/>
    <mergeCell ref="B52:C59"/>
    <mergeCell ref="D52:G52"/>
    <mergeCell ref="P52:Q59"/>
    <mergeCell ref="R52:U52"/>
    <mergeCell ref="D53:G53"/>
    <mergeCell ref="D36:G36"/>
    <mergeCell ref="B40:C47"/>
    <mergeCell ref="D40:G40"/>
    <mergeCell ref="P40:Q46"/>
    <mergeCell ref="D41:G41"/>
    <mergeCell ref="R41:U41"/>
    <mergeCell ref="D42:G42"/>
    <mergeCell ref="R42:U42"/>
    <mergeCell ref="D43:G43"/>
    <mergeCell ref="R43:U43"/>
    <mergeCell ref="R31:U31"/>
    <mergeCell ref="D32:G32"/>
    <mergeCell ref="R32:U32"/>
    <mergeCell ref="D33:G33"/>
    <mergeCell ref="R34:U34"/>
    <mergeCell ref="D35:G35"/>
    <mergeCell ref="R35:U35"/>
    <mergeCell ref="R24:U24"/>
    <mergeCell ref="D25:G25"/>
    <mergeCell ref="R25:U25"/>
    <mergeCell ref="D26:G26"/>
    <mergeCell ref="B29:C36"/>
    <mergeCell ref="D29:G29"/>
    <mergeCell ref="P29:Q35"/>
    <mergeCell ref="D30:G30"/>
    <mergeCell ref="R30:U30"/>
    <mergeCell ref="D31:G31"/>
    <mergeCell ref="P19:Q25"/>
    <mergeCell ref="R19:U19"/>
    <mergeCell ref="D20:G20"/>
    <mergeCell ref="R20:U20"/>
    <mergeCell ref="D21:G21"/>
    <mergeCell ref="R21:U21"/>
    <mergeCell ref="D22:G22"/>
    <mergeCell ref="R22:U22"/>
    <mergeCell ref="D23:G23"/>
    <mergeCell ref="R23:U23"/>
    <mergeCell ref="D12:G12"/>
    <mergeCell ref="D13:G13"/>
    <mergeCell ref="D14:G14"/>
    <mergeCell ref="D15:G15"/>
    <mergeCell ref="B19:C26"/>
    <mergeCell ref="D19:G19"/>
    <mergeCell ref="D24:G24"/>
    <mergeCell ref="B3:Y4"/>
    <mergeCell ref="B7:Y7"/>
    <mergeCell ref="B8:C11"/>
    <mergeCell ref="D8:G8"/>
    <mergeCell ref="D9:G9"/>
    <mergeCell ref="D10:G10"/>
    <mergeCell ref="D11:G11"/>
  </mergeCells>
  <conditionalFormatting sqref="M107">
    <cfRule type="cellIs" dxfId="11" priority="1" operator="lessThan" stopIfTrue="1">
      <formula>0</formula>
    </cfRule>
  </conditionalFormatting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C159"/>
  <sheetViews>
    <sheetView workbookViewId="0" showGridLines="0" defaultGridColor="1"/>
  </sheetViews>
  <sheetFormatPr defaultColWidth="8.83333" defaultRowHeight="15" customHeight="1" outlineLevelRow="0" outlineLevelCol="0"/>
  <cols>
    <col min="1" max="6" width="8.85156" style="15" customWidth="1"/>
    <col min="7" max="7" width="18.5" style="15" customWidth="1"/>
    <col min="8" max="10" width="8.85156" style="15" customWidth="1"/>
    <col min="11" max="11" width="9.67188" style="15" customWidth="1"/>
    <col min="12" max="24" width="8.85156" style="15" customWidth="1"/>
    <col min="25" max="25" width="9.67188" style="15" customWidth="1"/>
    <col min="26" max="29" width="8.85156" style="15" customWidth="1"/>
    <col min="30" max="16384" width="8.85156" style="15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14.05" customHeight="1">
      <c r="A2" s="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2"/>
      <c r="AA2" s="2"/>
      <c r="AB2" s="2"/>
      <c r="AC2" s="2"/>
    </row>
    <row r="3" ht="14.05" customHeight="1">
      <c r="A3" s="17"/>
      <c r="B3" t="s" s="18">
        <v>30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0"/>
      <c r="AA3" s="2"/>
      <c r="AB3" s="2"/>
      <c r="AC3" s="2"/>
    </row>
    <row r="4" ht="14.05" customHeight="1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  <c r="AA4" s="2"/>
      <c r="AB4" s="2"/>
      <c r="AC4" s="2"/>
    </row>
    <row r="5" ht="14.05" customHeight="1">
      <c r="A5" s="17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  <c r="Z5" s="20"/>
      <c r="AA5" s="2"/>
      <c r="AB5" s="2"/>
      <c r="AC5" s="2"/>
    </row>
    <row r="6" ht="14.05" customHeight="1">
      <c r="A6" s="17"/>
      <c r="B6" s="2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5"/>
      <c r="Z6" s="20"/>
      <c r="AA6" s="2"/>
      <c r="AB6" s="2"/>
      <c r="AC6" s="2"/>
    </row>
    <row r="7" ht="24.4" customHeight="1">
      <c r="A7" s="17"/>
      <c r="B7" t="s" s="26">
        <v>31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0"/>
      <c r="AA7" s="2"/>
      <c r="AB7" s="2"/>
      <c r="AC7" s="2"/>
    </row>
    <row r="8" ht="15.1" customHeight="1">
      <c r="A8" s="17"/>
      <c r="B8" s="28"/>
      <c r="C8" s="29"/>
      <c r="D8" t="s" s="30">
        <v>32</v>
      </c>
      <c r="E8" s="31"/>
      <c r="F8" s="31"/>
      <c r="G8" s="31"/>
      <c r="H8" t="s" s="30">
        <v>33</v>
      </c>
      <c r="I8" s="32"/>
      <c r="J8" s="33">
        <v>200</v>
      </c>
      <c r="K8" s="34">
        <f>I8*J8</f>
        <v>0</v>
      </c>
      <c r="L8" s="35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  <c r="Z8" s="20"/>
      <c r="AA8" s="2"/>
      <c r="AB8" s="2"/>
      <c r="AC8" s="2"/>
    </row>
    <row r="9" ht="14.6" customHeight="1">
      <c r="A9" s="17"/>
      <c r="B9" s="28"/>
      <c r="C9" s="29"/>
      <c r="D9" t="s" s="36">
        <v>34</v>
      </c>
      <c r="E9" s="37"/>
      <c r="F9" s="37"/>
      <c r="G9" s="37"/>
      <c r="H9" t="s" s="36">
        <v>35</v>
      </c>
      <c r="I9" s="38"/>
      <c r="J9" s="39">
        <v>800</v>
      </c>
      <c r="K9" s="40">
        <f>I9*J9</f>
        <v>0</v>
      </c>
      <c r="L9" s="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7"/>
      <c r="Z9" s="20"/>
      <c r="AA9" s="2"/>
      <c r="AB9" s="2"/>
      <c r="AC9" s="2"/>
    </row>
    <row r="10" ht="14.6" customHeight="1">
      <c r="A10" s="17"/>
      <c r="B10" s="28"/>
      <c r="C10" s="29"/>
      <c r="D10" t="s" s="36">
        <v>36</v>
      </c>
      <c r="E10" s="37"/>
      <c r="F10" s="37"/>
      <c r="G10" s="37"/>
      <c r="H10" t="s" s="36">
        <v>35</v>
      </c>
      <c r="I10" s="38"/>
      <c r="J10" s="39">
        <v>700</v>
      </c>
      <c r="K10" s="40">
        <f>I10*J10</f>
        <v>0</v>
      </c>
      <c r="L10" s="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7"/>
      <c r="Z10" s="20"/>
      <c r="AA10" s="2"/>
      <c r="AB10" s="2"/>
      <c r="AC10" s="2"/>
    </row>
    <row r="11" ht="14.6" customHeight="1">
      <c r="A11" s="17"/>
      <c r="B11" s="41"/>
      <c r="C11" s="42"/>
      <c r="D11" t="s" s="36">
        <v>37</v>
      </c>
      <c r="E11" s="37"/>
      <c r="F11" s="37"/>
      <c r="G11" s="37"/>
      <c r="H11" t="s" s="36">
        <v>35</v>
      </c>
      <c r="I11" s="38"/>
      <c r="J11" s="39">
        <v>500</v>
      </c>
      <c r="K11" s="40">
        <f>I11*J11</f>
        <v>0</v>
      </c>
      <c r="L11" s="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7"/>
      <c r="Z11" s="20"/>
      <c r="AA11" s="2"/>
      <c r="AB11" s="2"/>
      <c r="AC11" s="2"/>
    </row>
    <row r="12" ht="14.6" customHeight="1">
      <c r="A12" s="17"/>
      <c r="B12" s="43"/>
      <c r="C12" s="44"/>
      <c r="D12" t="s" s="36">
        <v>38</v>
      </c>
      <c r="E12" s="37"/>
      <c r="F12" s="37"/>
      <c r="G12" s="37"/>
      <c r="H12" t="s" s="36">
        <v>35</v>
      </c>
      <c r="I12" s="38"/>
      <c r="J12" s="39">
        <v>500</v>
      </c>
      <c r="K12" s="40">
        <f>I12*J12</f>
        <v>0</v>
      </c>
      <c r="L12" s="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7"/>
      <c r="Z12" s="20"/>
      <c r="AA12" s="2"/>
      <c r="AB12" s="2"/>
      <c r="AC12" s="2"/>
    </row>
    <row r="13" ht="14.6" customHeight="1">
      <c r="A13" s="17"/>
      <c r="B13" s="45"/>
      <c r="C13" s="46"/>
      <c r="D13" t="s" s="36">
        <v>39</v>
      </c>
      <c r="E13" s="37"/>
      <c r="F13" s="37"/>
      <c r="G13" s="37"/>
      <c r="H13" t="s" s="36">
        <v>35</v>
      </c>
      <c r="I13" s="38"/>
      <c r="J13" s="39">
        <v>150</v>
      </c>
      <c r="K13" s="40">
        <f>I13*J13</f>
        <v>0</v>
      </c>
      <c r="L13" s="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7"/>
      <c r="Z13" s="20"/>
      <c r="AA13" s="2"/>
      <c r="AB13" s="2"/>
      <c r="AC13" s="2"/>
    </row>
    <row r="14" ht="14.6" customHeight="1">
      <c r="A14" s="17"/>
      <c r="B14" s="45"/>
      <c r="C14" s="46"/>
      <c r="D14" t="s" s="36">
        <v>40</v>
      </c>
      <c r="E14" s="37"/>
      <c r="F14" s="37"/>
      <c r="G14" s="37"/>
      <c r="H14" t="s" s="36">
        <v>35</v>
      </c>
      <c r="I14" s="38"/>
      <c r="J14" s="39">
        <v>250</v>
      </c>
      <c r="K14" s="40">
        <f>I14*J14</f>
        <v>0</v>
      </c>
      <c r="L14" s="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7"/>
      <c r="Z14" s="20"/>
      <c r="AA14" s="2"/>
      <c r="AB14" s="2"/>
      <c r="AC14" s="2"/>
    </row>
    <row r="15" ht="14.6" customHeight="1">
      <c r="A15" s="17"/>
      <c r="B15" s="20"/>
      <c r="C15" s="4"/>
      <c r="D15" s="47"/>
      <c r="E15" s="47"/>
      <c r="F15" s="47"/>
      <c r="G15" s="47"/>
      <c r="H15" s="48"/>
      <c r="I15" s="49"/>
      <c r="J15" s="50"/>
      <c r="K15" s="51">
        <f>(K8+K9+K10+K11+K12+K13+K14)</f>
        <v>0</v>
      </c>
      <c r="L15" s="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7"/>
      <c r="Z15" s="20"/>
      <c r="AA15" s="2"/>
      <c r="AB15" s="2"/>
      <c r="AC15" s="2"/>
    </row>
    <row r="16" ht="14.6" customHeight="1">
      <c r="A16" s="17"/>
      <c r="B16" s="20"/>
      <c r="C16" s="2"/>
      <c r="D16" s="52"/>
      <c r="E16" s="52"/>
      <c r="F16" s="52"/>
      <c r="G16" s="52"/>
      <c r="H16" s="53"/>
      <c r="I16" s="53"/>
      <c r="J16" s="53"/>
      <c r="K16" s="5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7"/>
      <c r="Z16" s="20"/>
      <c r="AA16" s="2"/>
      <c r="AB16" s="2"/>
      <c r="AC16" s="2"/>
    </row>
    <row r="17" ht="14.6" customHeight="1">
      <c r="A17" s="17"/>
      <c r="B17" s="20"/>
      <c r="C17" s="2"/>
      <c r="D17" s="55"/>
      <c r="E17" s="55"/>
      <c r="F17" s="55"/>
      <c r="G17" s="55"/>
      <c r="H17" s="2"/>
      <c r="I17" s="2"/>
      <c r="J17" s="2"/>
      <c r="K17" s="5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7"/>
      <c r="Z17" s="20"/>
      <c r="AA17" s="2"/>
      <c r="AB17" s="2"/>
      <c r="AC17" s="2"/>
    </row>
    <row r="18" ht="14.05" customHeight="1">
      <c r="A18" s="17"/>
      <c r="B18" s="57"/>
      <c r="C18" s="58"/>
      <c r="D18" s="3"/>
      <c r="E18" s="3"/>
      <c r="F18" s="3"/>
      <c r="G18" s="3"/>
      <c r="H18" s="3"/>
      <c r="I18" s="3"/>
      <c r="J18" s="3"/>
      <c r="K18" s="2"/>
      <c r="L18" s="2"/>
      <c r="M18" s="2"/>
      <c r="N18" s="2"/>
      <c r="O18" s="2"/>
      <c r="P18" s="16"/>
      <c r="Q18" s="16"/>
      <c r="R18" s="3"/>
      <c r="S18" s="3"/>
      <c r="T18" s="3"/>
      <c r="U18" s="3"/>
      <c r="V18" s="3"/>
      <c r="W18" s="3"/>
      <c r="X18" s="3"/>
      <c r="Y18" s="17"/>
      <c r="Z18" s="20"/>
      <c r="AA18" s="2"/>
      <c r="AB18" s="2"/>
      <c r="AC18" s="2"/>
    </row>
    <row r="19" ht="15.75" customHeight="1">
      <c r="A19" s="17"/>
      <c r="B19" t="s" s="59">
        <v>41</v>
      </c>
      <c r="C19" s="60"/>
      <c r="D19" t="s" s="61">
        <v>42</v>
      </c>
      <c r="E19" s="62"/>
      <c r="F19" s="62"/>
      <c r="G19" s="63"/>
      <c r="H19" s="64">
        <v>5</v>
      </c>
      <c r="I19" s="64">
        <v>80</v>
      </c>
      <c r="J19" s="64">
        <f>I19*H19</f>
        <v>400</v>
      </c>
      <c r="K19" s="7"/>
      <c r="L19" s="2"/>
      <c r="M19" s="2"/>
      <c r="N19" s="2"/>
      <c r="O19" s="17"/>
      <c r="P19" t="s" s="59">
        <v>43</v>
      </c>
      <c r="Q19" s="60"/>
      <c r="R19" t="s" s="65">
        <v>44</v>
      </c>
      <c r="S19" s="66"/>
      <c r="T19" s="66"/>
      <c r="U19" s="66"/>
      <c r="V19" s="64">
        <v>9</v>
      </c>
      <c r="W19" s="64">
        <v>33</v>
      </c>
      <c r="X19" s="64">
        <f>W19*V19</f>
        <v>297</v>
      </c>
      <c r="Y19" s="67"/>
      <c r="Z19" s="20"/>
      <c r="AA19" s="2"/>
      <c r="AB19" s="2"/>
      <c r="AC19" s="2"/>
    </row>
    <row r="20" ht="13.55" customHeight="1">
      <c r="A20" s="17"/>
      <c r="B20" s="60"/>
      <c r="C20" s="60"/>
      <c r="D20" t="s" s="61">
        <v>45</v>
      </c>
      <c r="E20" s="62"/>
      <c r="F20" s="62"/>
      <c r="G20" s="63"/>
      <c r="H20" s="64">
        <v>1</v>
      </c>
      <c r="I20" s="64">
        <v>100</v>
      </c>
      <c r="J20" s="64">
        <f>H20*I20</f>
        <v>100</v>
      </c>
      <c r="K20" s="7"/>
      <c r="L20" s="2"/>
      <c r="M20" s="2"/>
      <c r="N20" s="2"/>
      <c r="O20" s="17"/>
      <c r="P20" s="60"/>
      <c r="Q20" s="60"/>
      <c r="R20" t="s" s="65">
        <v>46</v>
      </c>
      <c r="S20" s="66"/>
      <c r="T20" s="66"/>
      <c r="U20" s="66"/>
      <c r="V20" s="64">
        <v>1</v>
      </c>
      <c r="W20" s="64">
        <v>200</v>
      </c>
      <c r="X20" s="64">
        <f>V20*W20</f>
        <v>200</v>
      </c>
      <c r="Y20" s="67"/>
      <c r="Z20" s="20"/>
      <c r="AA20" s="2"/>
      <c r="AB20" s="2"/>
      <c r="AC20" s="2"/>
    </row>
    <row r="21" ht="13.55" customHeight="1">
      <c r="A21" s="17"/>
      <c r="B21" s="60"/>
      <c r="C21" s="60"/>
      <c r="D21" t="s" s="61">
        <v>47</v>
      </c>
      <c r="E21" s="62"/>
      <c r="F21" s="62"/>
      <c r="G21" s="63"/>
      <c r="H21" s="64">
        <v>1</v>
      </c>
      <c r="I21" s="64">
        <v>150</v>
      </c>
      <c r="J21" s="64">
        <f>I21*H21</f>
        <v>150</v>
      </c>
      <c r="K21" s="7"/>
      <c r="L21" s="2"/>
      <c r="M21" s="2"/>
      <c r="N21" s="2"/>
      <c r="O21" s="17"/>
      <c r="P21" s="60"/>
      <c r="Q21" s="60"/>
      <c r="R21" t="s" s="65">
        <v>48</v>
      </c>
      <c r="S21" s="66"/>
      <c r="T21" s="66"/>
      <c r="U21" s="66"/>
      <c r="V21" s="64">
        <v>1</v>
      </c>
      <c r="W21" s="64">
        <v>200</v>
      </c>
      <c r="X21" s="64">
        <f>W21*V21</f>
        <v>200</v>
      </c>
      <c r="Y21" s="67"/>
      <c r="Z21" s="20"/>
      <c r="AA21" s="2"/>
      <c r="AB21" s="2"/>
      <c r="AC21" s="2"/>
    </row>
    <row r="22" ht="13.55" customHeight="1">
      <c r="A22" s="17"/>
      <c r="B22" s="60"/>
      <c r="C22" s="60"/>
      <c r="D22" t="s" s="61">
        <v>49</v>
      </c>
      <c r="E22" s="62"/>
      <c r="F22" s="62"/>
      <c r="G22" s="63"/>
      <c r="H22" s="64">
        <v>1</v>
      </c>
      <c r="I22" s="64">
        <v>150</v>
      </c>
      <c r="J22" s="64">
        <f>H22*I22</f>
        <v>150</v>
      </c>
      <c r="K22" s="7"/>
      <c r="L22" s="2"/>
      <c r="M22" s="2"/>
      <c r="N22" s="2"/>
      <c r="O22" s="17"/>
      <c r="P22" s="60"/>
      <c r="Q22" s="60"/>
      <c r="R22" t="s" s="61">
        <v>50</v>
      </c>
      <c r="S22" s="62"/>
      <c r="T22" s="62"/>
      <c r="U22" s="63"/>
      <c r="V22" s="64">
        <v>1</v>
      </c>
      <c r="W22" s="64">
        <v>100</v>
      </c>
      <c r="X22" s="64">
        <f>V22*W22</f>
        <v>100</v>
      </c>
      <c r="Y22" s="67"/>
      <c r="Z22" s="20"/>
      <c r="AA22" s="2"/>
      <c r="AB22" s="2"/>
      <c r="AC22" s="2"/>
    </row>
    <row r="23" ht="14" customHeight="1">
      <c r="A23" s="17"/>
      <c r="B23" s="60"/>
      <c r="C23" s="60"/>
      <c r="D23" t="s" s="61">
        <v>51</v>
      </c>
      <c r="E23" s="62"/>
      <c r="F23" s="62"/>
      <c r="G23" s="63"/>
      <c r="H23" s="64">
        <v>1</v>
      </c>
      <c r="I23" s="64">
        <v>100</v>
      </c>
      <c r="J23" s="64">
        <f>H23*I23</f>
        <v>100</v>
      </c>
      <c r="K23" s="7"/>
      <c r="L23" s="2"/>
      <c r="M23" s="2"/>
      <c r="N23" s="2"/>
      <c r="O23" s="17"/>
      <c r="P23" s="60"/>
      <c r="Q23" s="60"/>
      <c r="R23" t="s" s="68">
        <v>52</v>
      </c>
      <c r="S23" s="69"/>
      <c r="T23" s="69"/>
      <c r="U23" s="69"/>
      <c r="V23" s="64">
        <v>7</v>
      </c>
      <c r="W23" s="64">
        <v>10</v>
      </c>
      <c r="X23" s="64">
        <f>W23*V23</f>
        <v>70</v>
      </c>
      <c r="Y23" s="67"/>
      <c r="Z23" s="20"/>
      <c r="AA23" s="2"/>
      <c r="AB23" s="2"/>
      <c r="AC23" s="2"/>
    </row>
    <row r="24" ht="14" customHeight="1">
      <c r="A24" s="17"/>
      <c r="B24" s="60"/>
      <c r="C24" s="60"/>
      <c r="D24" t="s" s="70">
        <v>52</v>
      </c>
      <c r="E24" s="71"/>
      <c r="F24" s="71"/>
      <c r="G24" s="72"/>
      <c r="H24" s="64">
        <v>5</v>
      </c>
      <c r="I24" s="64">
        <v>10</v>
      </c>
      <c r="J24" s="64">
        <f>I24*H24</f>
        <v>50</v>
      </c>
      <c r="K24" s="7"/>
      <c r="L24" s="2"/>
      <c r="M24" s="2"/>
      <c r="N24" s="2"/>
      <c r="O24" s="17"/>
      <c r="P24" s="60"/>
      <c r="Q24" s="60"/>
      <c r="R24" t="s" s="65">
        <v>53</v>
      </c>
      <c r="S24" s="66"/>
      <c r="T24" s="66"/>
      <c r="U24" s="66"/>
      <c r="V24" s="64">
        <v>1</v>
      </c>
      <c r="W24" s="64">
        <v>20</v>
      </c>
      <c r="X24" s="64">
        <f>V24*W24</f>
        <v>20</v>
      </c>
      <c r="Y24" s="67"/>
      <c r="Z24" s="20"/>
      <c r="AA24" s="2"/>
      <c r="AB24" s="2"/>
      <c r="AC24" s="73">
        <f>34-21</f>
        <v>13</v>
      </c>
    </row>
    <row r="25" ht="14.05" customHeight="1">
      <c r="A25" s="17"/>
      <c r="B25" s="60"/>
      <c r="C25" s="60"/>
      <c r="D25" t="s" s="61">
        <v>53</v>
      </c>
      <c r="E25" s="62"/>
      <c r="F25" s="62"/>
      <c r="G25" s="63"/>
      <c r="H25" s="64">
        <v>1</v>
      </c>
      <c r="I25" s="64">
        <v>20</v>
      </c>
      <c r="J25" s="64">
        <f>H25*I25</f>
        <v>20</v>
      </c>
      <c r="K25" s="7"/>
      <c r="L25" s="74"/>
      <c r="M25" s="2"/>
      <c r="N25" s="2"/>
      <c r="O25" s="17"/>
      <c r="P25" s="60"/>
      <c r="Q25" s="60"/>
      <c r="R25" t="s" s="75">
        <v>54</v>
      </c>
      <c r="S25" s="76"/>
      <c r="T25" s="76"/>
      <c r="U25" s="76"/>
      <c r="V25" s="77">
        <v>0</v>
      </c>
      <c r="W25" s="77">
        <v>800</v>
      </c>
      <c r="X25" s="78">
        <f>W25*V25</f>
        <v>0</v>
      </c>
      <c r="Y25" s="79"/>
      <c r="Z25" s="20"/>
      <c r="AA25" s="2"/>
      <c r="AB25" s="2"/>
      <c r="AC25" s="73">
        <f>18-6</f>
        <v>12</v>
      </c>
    </row>
    <row r="26" ht="14.55" customHeight="1">
      <c r="A26" s="17"/>
      <c r="B26" s="60"/>
      <c r="C26" s="60"/>
      <c r="D26" t="s" s="80">
        <v>54</v>
      </c>
      <c r="E26" s="81"/>
      <c r="F26" s="81"/>
      <c r="G26" s="82"/>
      <c r="H26" s="77">
        <v>0</v>
      </c>
      <c r="I26" s="77">
        <v>800</v>
      </c>
      <c r="J26" s="78">
        <f>I26*H26</f>
        <v>0</v>
      </c>
      <c r="K26" s="83"/>
      <c r="L26" s="2"/>
      <c r="M26" s="2"/>
      <c r="N26" s="2"/>
      <c r="O26" s="2"/>
      <c r="P26" s="22"/>
      <c r="Q26" s="22"/>
      <c r="R26" s="53"/>
      <c r="S26" s="53"/>
      <c r="T26" s="53"/>
      <c r="U26" s="84"/>
      <c r="V26" s="12"/>
      <c r="W26" s="12"/>
      <c r="X26" t="s" s="13">
        <v>55</v>
      </c>
      <c r="Y26" s="85">
        <f>SUM(X19:X24)</f>
        <v>887</v>
      </c>
      <c r="Z26" s="20"/>
      <c r="AA26" s="2"/>
      <c r="AB26" s="2"/>
      <c r="AC26" s="2"/>
    </row>
    <row r="27" ht="14.05" customHeight="1">
      <c r="A27" s="17"/>
      <c r="B27" s="21"/>
      <c r="C27" s="22"/>
      <c r="D27" s="53"/>
      <c r="E27" s="53"/>
      <c r="F27" s="53"/>
      <c r="G27" s="53"/>
      <c r="H27" s="53"/>
      <c r="I27" s="84"/>
      <c r="J27" t="s" s="13">
        <v>55</v>
      </c>
      <c r="K27" s="64">
        <v>970</v>
      </c>
      <c r="L27" s="7"/>
      <c r="M27" s="2"/>
      <c r="N27" s="2"/>
      <c r="O27" s="2"/>
      <c r="P27" s="2"/>
      <c r="Q27" s="2"/>
      <c r="R27" s="2"/>
      <c r="S27" s="2"/>
      <c r="T27" s="2"/>
      <c r="U27" s="2"/>
      <c r="V27" s="53"/>
      <c r="W27" s="53"/>
      <c r="X27" s="53"/>
      <c r="Y27" s="86"/>
      <c r="Z27" s="20"/>
      <c r="AA27" s="2"/>
      <c r="AB27" s="2"/>
      <c r="AC27" s="2"/>
    </row>
    <row r="28" ht="14.05" customHeight="1">
      <c r="A28" s="17"/>
      <c r="B28" s="24"/>
      <c r="C28" s="16"/>
      <c r="D28" s="3"/>
      <c r="E28" s="3"/>
      <c r="F28" s="3"/>
      <c r="G28" s="3"/>
      <c r="H28" s="3"/>
      <c r="I28" s="3"/>
      <c r="J28" s="49"/>
      <c r="K28" s="53"/>
      <c r="L28" s="2"/>
      <c r="M28" s="2"/>
      <c r="N28" s="2"/>
      <c r="O28" s="2"/>
      <c r="P28" s="16"/>
      <c r="Q28" s="16"/>
      <c r="R28" s="3"/>
      <c r="S28" s="3"/>
      <c r="T28" s="3"/>
      <c r="U28" s="3"/>
      <c r="V28" s="3"/>
      <c r="W28" s="3"/>
      <c r="X28" s="3"/>
      <c r="Y28" s="87"/>
      <c r="Z28" s="20"/>
      <c r="AA28" s="2"/>
      <c r="AB28" s="2"/>
      <c r="AC28" s="73">
        <f>37-26</f>
        <v>11</v>
      </c>
    </row>
    <row r="29" ht="15.75" customHeight="1">
      <c r="A29" s="17"/>
      <c r="B29" t="s" s="59">
        <v>56</v>
      </c>
      <c r="C29" s="60"/>
      <c r="D29" t="s" s="65">
        <v>44</v>
      </c>
      <c r="E29" s="66"/>
      <c r="F29" s="66"/>
      <c r="G29" s="66"/>
      <c r="H29" s="64">
        <v>10</v>
      </c>
      <c r="I29" s="64">
        <v>25</v>
      </c>
      <c r="J29" s="64">
        <f>I29*H29</f>
        <v>250</v>
      </c>
      <c r="K29" s="7"/>
      <c r="L29" s="2"/>
      <c r="M29" s="2"/>
      <c r="N29" s="2"/>
      <c r="O29" s="17"/>
      <c r="P29" t="s" s="59">
        <v>57</v>
      </c>
      <c r="Q29" s="60"/>
      <c r="R29" t="s" s="88">
        <v>44</v>
      </c>
      <c r="S29" s="89"/>
      <c r="T29" s="90"/>
      <c r="U29" s="91"/>
      <c r="V29" s="92">
        <v>12</v>
      </c>
      <c r="W29" s="92">
        <v>25</v>
      </c>
      <c r="X29" s="92">
        <f>W29*V29</f>
        <v>300</v>
      </c>
      <c r="Y29" s="93"/>
      <c r="Z29" s="20"/>
      <c r="AA29" s="2"/>
      <c r="AB29" s="2"/>
      <c r="AC29" s="2"/>
    </row>
    <row r="30" ht="13.55" customHeight="1">
      <c r="A30" s="17"/>
      <c r="B30" s="60"/>
      <c r="C30" s="60"/>
      <c r="D30" t="s" s="65">
        <v>58</v>
      </c>
      <c r="E30" s="66"/>
      <c r="F30" s="66"/>
      <c r="G30" s="66"/>
      <c r="H30" s="64">
        <v>1</v>
      </c>
      <c r="I30" s="64">
        <v>150</v>
      </c>
      <c r="J30" s="64">
        <f>H30*I30</f>
        <v>150</v>
      </c>
      <c r="K30" s="7"/>
      <c r="L30" s="2"/>
      <c r="M30" s="2"/>
      <c r="N30" s="2"/>
      <c r="O30" s="17"/>
      <c r="P30" s="60"/>
      <c r="Q30" s="60"/>
      <c r="R30" t="s" s="88">
        <v>59</v>
      </c>
      <c r="S30" s="94"/>
      <c r="T30" s="94"/>
      <c r="U30" s="94"/>
      <c r="V30" s="92">
        <v>1</v>
      </c>
      <c r="W30" s="92">
        <v>100</v>
      </c>
      <c r="X30" s="92">
        <f>V30*W30</f>
        <v>100</v>
      </c>
      <c r="Y30" s="93"/>
      <c r="Z30" s="20"/>
      <c r="AA30" s="2"/>
      <c r="AB30" s="2"/>
      <c r="AC30" s="2"/>
    </row>
    <row r="31" ht="13.55" customHeight="1">
      <c r="A31" s="17"/>
      <c r="B31" s="60"/>
      <c r="C31" s="60"/>
      <c r="D31" t="s" s="65">
        <v>60</v>
      </c>
      <c r="E31" s="66"/>
      <c r="F31" s="66"/>
      <c r="G31" s="66"/>
      <c r="H31" s="64">
        <v>1</v>
      </c>
      <c r="I31" s="64">
        <v>100</v>
      </c>
      <c r="J31" s="64">
        <f>I31*H31</f>
        <v>100</v>
      </c>
      <c r="K31" s="7"/>
      <c r="L31" s="2"/>
      <c r="M31" s="2"/>
      <c r="N31" s="2"/>
      <c r="O31" s="17"/>
      <c r="P31" s="60"/>
      <c r="Q31" s="60"/>
      <c r="R31" t="s" s="88">
        <v>61</v>
      </c>
      <c r="S31" s="94"/>
      <c r="T31" s="94"/>
      <c r="U31" s="94"/>
      <c r="V31" s="92">
        <v>1</v>
      </c>
      <c r="W31" s="92">
        <v>250</v>
      </c>
      <c r="X31" s="92">
        <f>W31*V31</f>
        <v>250</v>
      </c>
      <c r="Y31" s="93"/>
      <c r="Z31" s="20"/>
      <c r="AA31" s="2"/>
      <c r="AB31" s="2"/>
      <c r="AC31" s="2"/>
    </row>
    <row r="32" ht="13.55" customHeight="1">
      <c r="A32" s="17"/>
      <c r="B32" s="60"/>
      <c r="C32" s="60"/>
      <c r="D32" t="s" s="61">
        <v>62</v>
      </c>
      <c r="E32" s="62"/>
      <c r="F32" s="62"/>
      <c r="G32" s="63"/>
      <c r="H32" s="64">
        <v>1</v>
      </c>
      <c r="I32" s="64">
        <v>150</v>
      </c>
      <c r="J32" s="64">
        <f>H32*I32</f>
        <v>150</v>
      </c>
      <c r="K32" s="7"/>
      <c r="L32" s="2"/>
      <c r="M32" s="2"/>
      <c r="N32" s="2"/>
      <c r="O32" s="17"/>
      <c r="P32" s="60"/>
      <c r="Q32" s="60"/>
      <c r="R32" t="s" s="95">
        <v>63</v>
      </c>
      <c r="S32" s="96"/>
      <c r="T32" s="96"/>
      <c r="U32" s="97"/>
      <c r="V32" s="92">
        <v>1</v>
      </c>
      <c r="W32" s="92">
        <v>150</v>
      </c>
      <c r="X32" s="92">
        <f>V32*W32</f>
        <v>150</v>
      </c>
      <c r="Y32" s="93"/>
      <c r="Z32" s="20"/>
      <c r="AA32" s="2"/>
      <c r="AB32" s="2"/>
      <c r="AC32" s="2"/>
    </row>
    <row r="33" ht="14" customHeight="1">
      <c r="A33" s="17"/>
      <c r="B33" s="60"/>
      <c r="C33" s="60"/>
      <c r="D33" t="s" s="61">
        <v>64</v>
      </c>
      <c r="E33" s="62"/>
      <c r="F33" s="62"/>
      <c r="G33" s="63"/>
      <c r="H33" s="64">
        <v>1</v>
      </c>
      <c r="I33" s="64">
        <v>100</v>
      </c>
      <c r="J33" s="64">
        <f>H33*I33</f>
        <v>100</v>
      </c>
      <c r="K33" s="7"/>
      <c r="L33" s="2"/>
      <c r="M33" s="2"/>
      <c r="N33" s="2"/>
      <c r="O33" s="17"/>
      <c r="P33" s="60"/>
      <c r="Q33" s="60"/>
      <c r="R33" t="s" s="98">
        <v>52</v>
      </c>
      <c r="S33" s="99"/>
      <c r="T33" s="99"/>
      <c r="U33" s="99"/>
      <c r="V33" s="92">
        <v>7</v>
      </c>
      <c r="W33" s="92">
        <v>10</v>
      </c>
      <c r="X33" s="92">
        <f>W33*V33</f>
        <v>70</v>
      </c>
      <c r="Y33" s="93"/>
      <c r="Z33" s="20"/>
      <c r="AA33" s="2"/>
      <c r="AB33" s="2"/>
      <c r="AC33" s="2"/>
    </row>
    <row r="34" ht="14" customHeight="1">
      <c r="A34" s="17"/>
      <c r="B34" s="60"/>
      <c r="C34" s="60"/>
      <c r="D34" t="s" s="68">
        <v>52</v>
      </c>
      <c r="E34" s="100"/>
      <c r="F34" s="62"/>
      <c r="G34" s="63"/>
      <c r="H34" s="64">
        <v>0</v>
      </c>
      <c r="I34" s="64">
        <v>10</v>
      </c>
      <c r="J34" s="64">
        <f>I34*H34</f>
        <v>0</v>
      </c>
      <c r="K34" s="7"/>
      <c r="L34" s="2"/>
      <c r="M34" s="2"/>
      <c r="N34" s="2"/>
      <c r="O34" s="17"/>
      <c r="P34" s="60"/>
      <c r="Q34" s="60"/>
      <c r="R34" t="s" s="88">
        <v>53</v>
      </c>
      <c r="S34" s="94"/>
      <c r="T34" s="94"/>
      <c r="U34" s="94"/>
      <c r="V34" s="92">
        <v>1</v>
      </c>
      <c r="W34" s="92">
        <v>20</v>
      </c>
      <c r="X34" s="92">
        <f>V34*W34</f>
        <v>20</v>
      </c>
      <c r="Y34" s="93"/>
      <c r="Z34" s="20"/>
      <c r="AA34" s="2"/>
      <c r="AB34" s="2"/>
      <c r="AC34" s="2"/>
    </row>
    <row r="35" ht="14.05" customHeight="1">
      <c r="A35" s="17"/>
      <c r="B35" s="60"/>
      <c r="C35" s="60"/>
      <c r="D35" t="s" s="65">
        <v>53</v>
      </c>
      <c r="E35" s="66"/>
      <c r="F35" s="66"/>
      <c r="G35" s="66"/>
      <c r="H35" s="64">
        <v>1</v>
      </c>
      <c r="I35" s="64">
        <v>20</v>
      </c>
      <c r="J35" s="64">
        <f>H35*I35</f>
        <v>20</v>
      </c>
      <c r="K35" s="7"/>
      <c r="L35" s="74"/>
      <c r="M35" s="2"/>
      <c r="N35" s="2"/>
      <c r="O35" s="17"/>
      <c r="P35" s="60"/>
      <c r="Q35" s="60"/>
      <c r="R35" t="s" s="101">
        <v>54</v>
      </c>
      <c r="S35" s="102"/>
      <c r="T35" s="102"/>
      <c r="U35" s="102"/>
      <c r="V35" s="103">
        <v>0</v>
      </c>
      <c r="W35" s="103">
        <v>800</v>
      </c>
      <c r="X35" s="104">
        <f>V35*W35</f>
        <v>0</v>
      </c>
      <c r="Y35" s="105"/>
      <c r="Z35" s="20"/>
      <c r="AA35" s="2"/>
      <c r="AB35" s="2"/>
      <c r="AC35" s="2"/>
    </row>
    <row r="36" ht="14.55" customHeight="1">
      <c r="A36" s="17"/>
      <c r="B36" s="60"/>
      <c r="C36" s="60"/>
      <c r="D36" t="s" s="75">
        <v>54</v>
      </c>
      <c r="E36" s="76"/>
      <c r="F36" s="76"/>
      <c r="G36" s="76"/>
      <c r="H36" s="77">
        <v>0</v>
      </c>
      <c r="I36" s="77">
        <v>800</v>
      </c>
      <c r="J36" s="78">
        <f>H36*I36</f>
        <v>0</v>
      </c>
      <c r="K36" s="83"/>
      <c r="L36" s="2"/>
      <c r="M36" s="2"/>
      <c r="N36" s="2"/>
      <c r="O36" s="2"/>
      <c r="P36" s="22"/>
      <c r="Q36" s="106"/>
      <c r="R36" s="107"/>
      <c r="S36" s="107"/>
      <c r="T36" s="107"/>
      <c r="U36" s="108"/>
      <c r="V36" s="109"/>
      <c r="W36" s="109"/>
      <c r="X36" t="s" s="110">
        <v>55</v>
      </c>
      <c r="Y36" s="111">
        <f>SUM(X29:X34)</f>
        <v>890</v>
      </c>
      <c r="Z36" s="20"/>
      <c r="AA36" s="2"/>
      <c r="AB36" s="2"/>
      <c r="AC36" s="2"/>
    </row>
    <row r="37" ht="14.05" customHeight="1">
      <c r="A37" s="17"/>
      <c r="B37" s="21"/>
      <c r="C37" s="22"/>
      <c r="D37" s="112"/>
      <c r="E37" s="113"/>
      <c r="F37" s="113"/>
      <c r="G37" s="114"/>
      <c r="H37" s="12"/>
      <c r="I37" s="12"/>
      <c r="J37" t="s" s="13">
        <v>55</v>
      </c>
      <c r="K37" s="64">
        <f>(J29+J30+J31+J32+J33+J34+J35)</f>
        <v>770</v>
      </c>
      <c r="L37" s="7"/>
      <c r="M37" s="2"/>
      <c r="N37" s="2"/>
      <c r="O37" s="2"/>
      <c r="P37" s="2"/>
      <c r="Q37" s="2"/>
      <c r="R37" s="115"/>
      <c r="S37" s="115"/>
      <c r="T37" s="115"/>
      <c r="U37" s="115"/>
      <c r="V37" s="53"/>
      <c r="W37" s="53"/>
      <c r="X37" s="53"/>
      <c r="Y37" s="86"/>
      <c r="Z37" s="20"/>
      <c r="AA37" s="2"/>
      <c r="AB37" s="2"/>
      <c r="AC37" s="2"/>
    </row>
    <row r="38" ht="13.55" customHeight="1">
      <c r="A38" s="17"/>
      <c r="B38" s="20"/>
      <c r="C38" s="2"/>
      <c r="D38" s="116"/>
      <c r="E38" s="117"/>
      <c r="F38" s="117"/>
      <c r="G38" s="117"/>
      <c r="H38" s="53"/>
      <c r="I38" s="53"/>
      <c r="J38" s="53"/>
      <c r="K38" s="5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7"/>
      <c r="Z38" s="20"/>
      <c r="AA38" s="2"/>
      <c r="AB38" s="2"/>
      <c r="AC38" s="2"/>
    </row>
    <row r="39" ht="14.05" customHeight="1">
      <c r="A39" s="17"/>
      <c r="B39" s="118"/>
      <c r="C39" s="119"/>
      <c r="D39" s="120"/>
      <c r="E39" s="3"/>
      <c r="F39" s="3"/>
      <c r="G39" s="3"/>
      <c r="H39" s="3"/>
      <c r="I39" s="3"/>
      <c r="J39" s="3"/>
      <c r="K39" s="2"/>
      <c r="L39" s="2"/>
      <c r="M39" s="2"/>
      <c r="N39" s="2"/>
      <c r="O39" s="2"/>
      <c r="P39" s="3"/>
      <c r="Q39" s="3"/>
      <c r="R39" s="3"/>
      <c r="S39" s="3"/>
      <c r="T39" s="3"/>
      <c r="U39" s="3"/>
      <c r="V39" s="3"/>
      <c r="W39" s="3"/>
      <c r="X39" s="3"/>
      <c r="Y39" s="17"/>
      <c r="Z39" s="20"/>
      <c r="AA39" s="2"/>
      <c r="AB39" s="2"/>
      <c r="AC39" s="2"/>
    </row>
    <row r="40" ht="15.75" customHeight="1">
      <c r="A40" s="17"/>
      <c r="B40" t="s" s="59">
        <v>65</v>
      </c>
      <c r="C40" s="60"/>
      <c r="D40" t="s" s="65">
        <v>42</v>
      </c>
      <c r="E40" s="66"/>
      <c r="F40" s="66"/>
      <c r="G40" s="66"/>
      <c r="H40" s="64">
        <v>5</v>
      </c>
      <c r="I40" s="64">
        <v>80</v>
      </c>
      <c r="J40" s="64">
        <f>I40*H40</f>
        <v>400</v>
      </c>
      <c r="K40" s="7"/>
      <c r="L40" s="2"/>
      <c r="M40" s="2"/>
      <c r="N40" s="2"/>
      <c r="O40" s="4"/>
      <c r="P40" t="s" s="121">
        <v>66</v>
      </c>
      <c r="Q40" s="122"/>
      <c r="R40" t="s" s="123">
        <v>44</v>
      </c>
      <c r="S40" s="49"/>
      <c r="T40" s="49"/>
      <c r="U40" s="50"/>
      <c r="V40" s="64">
        <v>12</v>
      </c>
      <c r="W40" s="64">
        <v>25</v>
      </c>
      <c r="X40" s="64">
        <f>W40*V40</f>
        <v>300</v>
      </c>
      <c r="Y40" s="67"/>
      <c r="Z40" s="20"/>
      <c r="AA40" s="2"/>
      <c r="AB40" s="2"/>
      <c r="AC40" s="2"/>
    </row>
    <row r="41" ht="13.55" customHeight="1">
      <c r="A41" s="17"/>
      <c r="B41" s="60"/>
      <c r="C41" s="60"/>
      <c r="D41" t="s" s="65">
        <v>67</v>
      </c>
      <c r="E41" s="66"/>
      <c r="F41" s="66"/>
      <c r="G41" s="66"/>
      <c r="H41" s="64">
        <v>1</v>
      </c>
      <c r="I41" s="64">
        <v>200</v>
      </c>
      <c r="J41" s="64">
        <f>H41*I41</f>
        <v>200</v>
      </c>
      <c r="K41" s="7"/>
      <c r="L41" s="2"/>
      <c r="M41" s="2"/>
      <c r="N41" s="2"/>
      <c r="O41" s="4"/>
      <c r="P41" s="122"/>
      <c r="Q41" s="122"/>
      <c r="R41" t="s" s="124">
        <v>68</v>
      </c>
      <c r="S41" s="66"/>
      <c r="T41" s="66"/>
      <c r="U41" s="66"/>
      <c r="V41" s="64">
        <v>1</v>
      </c>
      <c r="W41" s="64">
        <v>150</v>
      </c>
      <c r="X41" s="64">
        <f>V41*W41</f>
        <v>150</v>
      </c>
      <c r="Y41" s="67"/>
      <c r="Z41" s="20"/>
      <c r="AA41" s="2"/>
      <c r="AB41" s="2"/>
      <c r="AC41" s="2"/>
    </row>
    <row r="42" ht="13.55" customHeight="1">
      <c r="A42" s="17"/>
      <c r="B42" s="60"/>
      <c r="C42" s="60"/>
      <c r="D42" t="s" s="65">
        <v>69</v>
      </c>
      <c r="E42" s="66"/>
      <c r="F42" s="66"/>
      <c r="G42" s="66"/>
      <c r="H42" s="64">
        <v>1</v>
      </c>
      <c r="I42" s="64">
        <v>100</v>
      </c>
      <c r="J42" s="64">
        <f>I42*H42</f>
        <v>100</v>
      </c>
      <c r="K42" s="7"/>
      <c r="L42" s="2"/>
      <c r="M42" s="2"/>
      <c r="N42" s="2"/>
      <c r="O42" s="4"/>
      <c r="P42" s="122"/>
      <c r="Q42" s="122"/>
      <c r="R42" t="s" s="124">
        <v>70</v>
      </c>
      <c r="S42" s="66"/>
      <c r="T42" s="66"/>
      <c r="U42" s="66"/>
      <c r="V42" s="64">
        <v>1</v>
      </c>
      <c r="W42" s="64">
        <v>250</v>
      </c>
      <c r="X42" s="64">
        <f>W42*V42</f>
        <v>250</v>
      </c>
      <c r="Y42" s="67"/>
      <c r="Z42" s="20"/>
      <c r="AA42" s="2"/>
      <c r="AB42" s="2"/>
      <c r="AC42" s="2"/>
    </row>
    <row r="43" ht="13.55" customHeight="1">
      <c r="A43" s="17"/>
      <c r="B43" s="60"/>
      <c r="C43" s="60"/>
      <c r="D43" t="s" s="65">
        <v>71</v>
      </c>
      <c r="E43" s="66"/>
      <c r="F43" s="66"/>
      <c r="G43" s="66"/>
      <c r="H43" s="64">
        <v>1</v>
      </c>
      <c r="I43" s="64">
        <v>100</v>
      </c>
      <c r="J43" s="64">
        <f>H43*I43</f>
        <v>100</v>
      </c>
      <c r="K43" s="7"/>
      <c r="L43" s="2"/>
      <c r="M43" s="2"/>
      <c r="N43" s="2"/>
      <c r="O43" s="4"/>
      <c r="P43" s="122"/>
      <c r="Q43" s="122"/>
      <c r="R43" t="s" s="124">
        <v>72</v>
      </c>
      <c r="S43" s="66"/>
      <c r="T43" s="66"/>
      <c r="U43" s="66"/>
      <c r="V43" s="64">
        <v>1</v>
      </c>
      <c r="W43" s="64">
        <v>100</v>
      </c>
      <c r="X43" s="64">
        <f>V43*W43</f>
        <v>100</v>
      </c>
      <c r="Y43" s="67"/>
      <c r="Z43" s="20"/>
      <c r="AA43" s="2"/>
      <c r="AB43" s="2"/>
      <c r="AC43" s="2"/>
    </row>
    <row r="44" ht="14" customHeight="1">
      <c r="A44" s="17"/>
      <c r="B44" s="60"/>
      <c r="C44" s="60"/>
      <c r="D44" t="s" s="61">
        <v>73</v>
      </c>
      <c r="E44" s="62"/>
      <c r="F44" s="62"/>
      <c r="G44" s="63"/>
      <c r="H44" s="64">
        <v>1</v>
      </c>
      <c r="I44" s="64">
        <v>100</v>
      </c>
      <c r="J44" s="64">
        <f>H44*I44</f>
        <v>100</v>
      </c>
      <c r="K44" s="7"/>
      <c r="L44" s="2"/>
      <c r="M44" s="2"/>
      <c r="N44" s="2"/>
      <c r="O44" s="4"/>
      <c r="P44" s="122"/>
      <c r="Q44" s="122"/>
      <c r="R44" t="s" s="125">
        <v>52</v>
      </c>
      <c r="S44" s="69"/>
      <c r="T44" s="69"/>
      <c r="U44" s="69"/>
      <c r="V44" s="64">
        <v>8</v>
      </c>
      <c r="W44" s="64">
        <v>10</v>
      </c>
      <c r="X44" s="64">
        <f>W44*V44</f>
        <v>80</v>
      </c>
      <c r="Y44" s="67"/>
      <c r="Z44" s="20"/>
      <c r="AA44" s="2"/>
      <c r="AB44" s="2"/>
      <c r="AC44" s="2"/>
    </row>
    <row r="45" ht="14" customHeight="1">
      <c r="A45" s="17"/>
      <c r="B45" s="60"/>
      <c r="C45" s="60"/>
      <c r="D45" t="s" s="68">
        <v>52</v>
      </c>
      <c r="E45" s="69"/>
      <c r="F45" s="69"/>
      <c r="G45" s="69"/>
      <c r="H45" s="64">
        <v>1</v>
      </c>
      <c r="I45" s="64">
        <v>10</v>
      </c>
      <c r="J45" s="64">
        <f>I45*H45</f>
        <v>10</v>
      </c>
      <c r="K45" s="7"/>
      <c r="L45" s="2"/>
      <c r="M45" s="2"/>
      <c r="N45" s="2"/>
      <c r="O45" s="4"/>
      <c r="P45" s="122"/>
      <c r="Q45" s="122"/>
      <c r="R45" t="s" s="124">
        <v>53</v>
      </c>
      <c r="S45" s="66"/>
      <c r="T45" s="66"/>
      <c r="U45" s="66"/>
      <c r="V45" s="64">
        <v>1</v>
      </c>
      <c r="W45" s="64">
        <v>20</v>
      </c>
      <c r="X45" s="64">
        <f>W45*V45</f>
        <v>20</v>
      </c>
      <c r="Y45" s="67"/>
      <c r="Z45" s="20"/>
      <c r="AA45" s="2"/>
      <c r="AB45" s="2"/>
      <c r="AC45" s="2"/>
    </row>
    <row r="46" ht="13.55" customHeight="1">
      <c r="A46" s="17"/>
      <c r="B46" s="60"/>
      <c r="C46" s="60"/>
      <c r="D46" t="s" s="65">
        <v>53</v>
      </c>
      <c r="E46" s="66"/>
      <c r="F46" s="66"/>
      <c r="G46" s="66"/>
      <c r="H46" s="64">
        <v>1</v>
      </c>
      <c r="I46" s="64">
        <v>20</v>
      </c>
      <c r="J46" s="64">
        <f>I46*H46</f>
        <v>20</v>
      </c>
      <c r="K46" s="7"/>
      <c r="L46" s="2"/>
      <c r="M46" s="2"/>
      <c r="N46" s="2"/>
      <c r="O46" s="4"/>
      <c r="P46" s="122"/>
      <c r="Q46" s="122"/>
      <c r="R46" t="s" s="126">
        <v>54</v>
      </c>
      <c r="S46" s="76"/>
      <c r="T46" s="76"/>
      <c r="U46" s="76"/>
      <c r="V46" s="77">
        <v>0</v>
      </c>
      <c r="W46" s="77">
        <v>800</v>
      </c>
      <c r="X46" s="78">
        <f>W46*V46</f>
        <v>0</v>
      </c>
      <c r="Y46" s="79"/>
      <c r="Z46" s="20"/>
      <c r="AA46" s="2"/>
      <c r="AB46" s="2"/>
      <c r="AC46" s="2"/>
    </row>
    <row r="47" ht="14.05" customHeight="1">
      <c r="A47" s="17"/>
      <c r="B47" s="60"/>
      <c r="C47" s="60"/>
      <c r="D47" t="s" s="75">
        <v>54</v>
      </c>
      <c r="E47" s="76"/>
      <c r="F47" s="76"/>
      <c r="G47" s="76"/>
      <c r="H47" s="77">
        <v>0</v>
      </c>
      <c r="I47" s="77">
        <v>900</v>
      </c>
      <c r="J47" s="78">
        <f>I47*H47</f>
        <v>0</v>
      </c>
      <c r="K47" s="83"/>
      <c r="L47" s="74"/>
      <c r="M47" s="2"/>
      <c r="N47" s="2"/>
      <c r="O47" s="2"/>
      <c r="P47" s="53"/>
      <c r="Q47" s="53"/>
      <c r="R47" s="53"/>
      <c r="S47" s="53"/>
      <c r="T47" s="53"/>
      <c r="U47" s="84"/>
      <c r="V47" s="12"/>
      <c r="W47" s="12"/>
      <c r="X47" t="s" s="13">
        <v>55</v>
      </c>
      <c r="Y47" s="85">
        <f>SUM(X40:X45)</f>
        <v>900</v>
      </c>
      <c r="Z47" s="20"/>
      <c r="AA47" s="2"/>
      <c r="AB47" s="2"/>
      <c r="AC47" s="2"/>
    </row>
    <row r="48" ht="14.05" customHeight="1">
      <c r="A48" s="17"/>
      <c r="B48" s="21"/>
      <c r="C48" s="22"/>
      <c r="D48" s="53"/>
      <c r="E48" s="53"/>
      <c r="F48" s="53"/>
      <c r="G48" s="84"/>
      <c r="H48" s="12"/>
      <c r="I48" s="12"/>
      <c r="J48" t="s" s="13">
        <v>55</v>
      </c>
      <c r="K48" s="64">
        <f>SUM(J40:J46)</f>
        <v>930</v>
      </c>
      <c r="L48" s="7"/>
      <c r="M48" s="2"/>
      <c r="N48" s="2"/>
      <c r="O48" s="2"/>
      <c r="P48" s="2"/>
      <c r="Q48" s="2"/>
      <c r="R48" s="2"/>
      <c r="S48" s="2"/>
      <c r="T48" s="2"/>
      <c r="U48" s="2"/>
      <c r="V48" s="53"/>
      <c r="W48" s="53"/>
      <c r="X48" s="53"/>
      <c r="Y48" s="86"/>
      <c r="Z48" s="20"/>
      <c r="AA48" s="2"/>
      <c r="AB48" s="2"/>
      <c r="AC48" s="2"/>
    </row>
    <row r="49" ht="13.55" customHeight="1">
      <c r="A49" s="17"/>
      <c r="B49" s="20"/>
      <c r="C49" s="2"/>
      <c r="D49" s="2"/>
      <c r="E49" s="2"/>
      <c r="F49" s="2"/>
      <c r="G49" s="2"/>
      <c r="H49" s="53"/>
      <c r="I49" s="53"/>
      <c r="J49" s="53"/>
      <c r="K49" s="53"/>
      <c r="L49" s="2"/>
      <c r="M49" s="2"/>
      <c r="N49" s="2"/>
      <c r="O49" s="2"/>
      <c r="P49" s="2"/>
      <c r="Q49" s="2"/>
      <c r="R49" s="116"/>
      <c r="S49" s="116"/>
      <c r="T49" s="116"/>
      <c r="U49" s="116"/>
      <c r="V49" s="2"/>
      <c r="W49" s="2"/>
      <c r="X49" s="2"/>
      <c r="Y49" s="17"/>
      <c r="Z49" s="20"/>
      <c r="AA49" s="2"/>
      <c r="AB49" s="2"/>
      <c r="AC49" s="2"/>
    </row>
    <row r="50" ht="13.55" customHeight="1">
      <c r="A50" s="17"/>
      <c r="B50" s="2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16"/>
      <c r="S50" s="116"/>
      <c r="T50" s="116"/>
      <c r="U50" s="116"/>
      <c r="V50" s="2"/>
      <c r="W50" s="2"/>
      <c r="X50" s="2"/>
      <c r="Y50" s="17"/>
      <c r="Z50" s="20"/>
      <c r="AA50" s="73">
        <v>25</v>
      </c>
      <c r="AB50" s="2"/>
      <c r="AC50" s="2"/>
    </row>
    <row r="51" ht="14.05" customHeight="1">
      <c r="A51" s="17"/>
      <c r="B51" s="24"/>
      <c r="C51" s="16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16"/>
      <c r="Q51" s="16"/>
      <c r="R51" s="3"/>
      <c r="S51" s="3"/>
      <c r="T51" s="3"/>
      <c r="U51" s="3"/>
      <c r="V51" s="3"/>
      <c r="W51" s="3"/>
      <c r="X51" s="3"/>
      <c r="Y51" s="17"/>
      <c r="Z51" s="20"/>
      <c r="AA51" s="2"/>
      <c r="AB51" s="2"/>
      <c r="AC51" s="2"/>
    </row>
    <row r="52" ht="15.75" customHeight="1">
      <c r="A52" s="17"/>
      <c r="B52" t="s" s="59">
        <v>74</v>
      </c>
      <c r="C52" s="60"/>
      <c r="D52" t="s" s="65">
        <v>44</v>
      </c>
      <c r="E52" s="66"/>
      <c r="F52" s="66"/>
      <c r="G52" s="66"/>
      <c r="H52" s="64">
        <v>12</v>
      </c>
      <c r="I52" s="64">
        <v>25</v>
      </c>
      <c r="J52" s="64">
        <f>I52*H52</f>
        <v>300</v>
      </c>
      <c r="K52" s="7"/>
      <c r="L52" s="2"/>
      <c r="M52" s="2"/>
      <c r="N52" s="2"/>
      <c r="O52" s="17"/>
      <c r="P52" t="s" s="59">
        <v>75</v>
      </c>
      <c r="Q52" s="60"/>
      <c r="R52" t="s" s="65">
        <v>44</v>
      </c>
      <c r="S52" s="66"/>
      <c r="T52" s="66"/>
      <c r="U52" s="66"/>
      <c r="V52" s="64">
        <v>5</v>
      </c>
      <c r="W52" s="64">
        <v>80</v>
      </c>
      <c r="X52" s="64">
        <f>W52*V52</f>
        <v>400</v>
      </c>
      <c r="Y52" s="67"/>
      <c r="Z52" s="20"/>
      <c r="AA52" s="2"/>
      <c r="AB52" s="73">
        <f>18-6</f>
        <v>12</v>
      </c>
      <c r="AC52" s="2"/>
    </row>
    <row r="53" ht="13.55" customHeight="1">
      <c r="A53" s="17"/>
      <c r="B53" s="60"/>
      <c r="C53" s="60"/>
      <c r="D53" t="s" s="65">
        <v>76</v>
      </c>
      <c r="E53" s="66"/>
      <c r="F53" s="66"/>
      <c r="G53" s="66"/>
      <c r="H53" s="64">
        <v>1</v>
      </c>
      <c r="I53" s="64">
        <v>100</v>
      </c>
      <c r="J53" s="64">
        <f>H53*I53</f>
        <v>100</v>
      </c>
      <c r="K53" s="7"/>
      <c r="L53" s="2"/>
      <c r="M53" s="2"/>
      <c r="N53" s="2"/>
      <c r="O53" s="17"/>
      <c r="P53" s="60"/>
      <c r="Q53" s="60"/>
      <c r="R53" t="s" s="65">
        <v>77</v>
      </c>
      <c r="S53" s="66"/>
      <c r="T53" s="66"/>
      <c r="U53" s="66"/>
      <c r="V53" s="64">
        <v>1</v>
      </c>
      <c r="W53" s="64">
        <v>150</v>
      </c>
      <c r="X53" s="64">
        <f>V53*W53</f>
        <v>150</v>
      </c>
      <c r="Y53" s="67"/>
      <c r="Z53" s="20"/>
      <c r="AA53" s="2"/>
      <c r="AB53" s="2"/>
      <c r="AC53" s="2"/>
    </row>
    <row r="54" ht="13.55" customHeight="1">
      <c r="A54" s="17"/>
      <c r="B54" s="60"/>
      <c r="C54" s="60"/>
      <c r="D54" t="s" s="65">
        <v>78</v>
      </c>
      <c r="E54" s="66"/>
      <c r="F54" s="66"/>
      <c r="G54" s="66"/>
      <c r="H54" s="64">
        <v>1</v>
      </c>
      <c r="I54" s="64">
        <v>100</v>
      </c>
      <c r="J54" s="64">
        <f>I54*H54</f>
        <v>100</v>
      </c>
      <c r="K54" s="7"/>
      <c r="L54" s="2"/>
      <c r="M54" s="2"/>
      <c r="N54" s="2"/>
      <c r="O54" s="17"/>
      <c r="P54" s="60"/>
      <c r="Q54" s="60"/>
      <c r="R54" t="s" s="65">
        <v>79</v>
      </c>
      <c r="S54" s="66"/>
      <c r="T54" s="66"/>
      <c r="U54" s="66"/>
      <c r="V54" s="64">
        <v>0</v>
      </c>
      <c r="W54" s="64">
        <v>250</v>
      </c>
      <c r="X54" s="64">
        <f>W54*V54</f>
        <v>0</v>
      </c>
      <c r="Y54" s="67"/>
      <c r="Z54" s="20"/>
      <c r="AA54" s="2"/>
      <c r="AB54" s="2"/>
      <c r="AC54" s="2"/>
    </row>
    <row r="55" ht="13.55" customHeight="1">
      <c r="A55" s="17"/>
      <c r="B55" s="60"/>
      <c r="C55" s="60"/>
      <c r="D55" t="s" s="65">
        <v>80</v>
      </c>
      <c r="E55" s="66"/>
      <c r="F55" s="66"/>
      <c r="G55" s="66"/>
      <c r="H55" s="64">
        <v>0</v>
      </c>
      <c r="I55" s="64">
        <v>100</v>
      </c>
      <c r="J55" s="64">
        <f>H55*I55</f>
        <v>0</v>
      </c>
      <c r="K55" s="7"/>
      <c r="L55" s="2"/>
      <c r="M55" s="2"/>
      <c r="N55" s="2"/>
      <c r="O55" s="17"/>
      <c r="P55" s="60"/>
      <c r="Q55" s="60"/>
      <c r="R55" t="s" s="65">
        <v>81</v>
      </c>
      <c r="S55" s="66"/>
      <c r="T55" s="66"/>
      <c r="U55" s="66"/>
      <c r="V55" s="64">
        <v>1</v>
      </c>
      <c r="W55" s="64">
        <v>100</v>
      </c>
      <c r="X55" s="64">
        <f>W55*V55</f>
        <v>100</v>
      </c>
      <c r="Y55" s="67"/>
      <c r="Z55" s="20"/>
      <c r="AA55" s="2"/>
      <c r="AB55" s="2"/>
      <c r="AC55" s="2"/>
    </row>
    <row r="56" ht="13.55" customHeight="1">
      <c r="A56" s="17"/>
      <c r="B56" s="60"/>
      <c r="C56" s="60"/>
      <c r="D56" t="s" s="65">
        <v>82</v>
      </c>
      <c r="E56" s="66"/>
      <c r="F56" s="66"/>
      <c r="G56" s="66"/>
      <c r="H56" s="64">
        <v>1</v>
      </c>
      <c r="I56" s="64">
        <v>200</v>
      </c>
      <c r="J56" s="64">
        <f>H56*I56</f>
        <v>200</v>
      </c>
      <c r="K56" s="7"/>
      <c r="L56" s="2"/>
      <c r="M56" s="2"/>
      <c r="N56" s="2"/>
      <c r="O56" s="17"/>
      <c r="P56" s="60"/>
      <c r="Q56" s="60"/>
      <c r="R56" t="s" s="65">
        <v>83</v>
      </c>
      <c r="S56" s="66"/>
      <c r="T56" s="66"/>
      <c r="U56" s="66"/>
      <c r="V56" s="64">
        <v>1</v>
      </c>
      <c r="W56" s="64">
        <v>100</v>
      </c>
      <c r="X56" s="64">
        <f>W56*V56</f>
        <v>100</v>
      </c>
      <c r="Y56" s="67"/>
      <c r="Z56" s="20"/>
      <c r="AA56" s="2"/>
      <c r="AB56" s="73">
        <f>41+29</f>
        <v>70</v>
      </c>
      <c r="AC56" s="2"/>
    </row>
    <row r="57" ht="14" customHeight="1">
      <c r="A57" s="17"/>
      <c r="B57" s="60"/>
      <c r="C57" s="60"/>
      <c r="D57" t="s" s="127">
        <v>52</v>
      </c>
      <c r="E57" s="128"/>
      <c r="F57" s="128"/>
      <c r="G57" s="128"/>
      <c r="H57" s="64">
        <v>0</v>
      </c>
      <c r="I57" s="64">
        <v>10</v>
      </c>
      <c r="J57" s="64">
        <f>I57*H57</f>
        <v>0</v>
      </c>
      <c r="K57" s="7"/>
      <c r="L57" s="2"/>
      <c r="M57" s="2"/>
      <c r="N57" s="2"/>
      <c r="O57" s="17"/>
      <c r="P57" s="60"/>
      <c r="Q57" s="60"/>
      <c r="R57" t="s" s="68">
        <v>52</v>
      </c>
      <c r="S57" s="69"/>
      <c r="T57" s="69"/>
      <c r="U57" s="69"/>
      <c r="V57" s="64">
        <v>0</v>
      </c>
      <c r="W57" s="64">
        <v>10</v>
      </c>
      <c r="X57" s="64">
        <f>W57*V57</f>
        <v>0</v>
      </c>
      <c r="Y57" s="67"/>
      <c r="Z57" s="20"/>
      <c r="AA57" s="2"/>
      <c r="AB57" s="73">
        <f>41-29</f>
        <v>12</v>
      </c>
      <c r="AC57" s="2"/>
    </row>
    <row r="58" ht="13.55" customHeight="1">
      <c r="A58" s="17"/>
      <c r="B58" s="60"/>
      <c r="C58" s="60"/>
      <c r="D58" t="s" s="65">
        <v>53</v>
      </c>
      <c r="E58" s="66"/>
      <c r="F58" s="66"/>
      <c r="G58" s="66"/>
      <c r="H58" s="64">
        <v>1</v>
      </c>
      <c r="I58" s="64">
        <v>20</v>
      </c>
      <c r="J58" s="64">
        <f>H58*I58</f>
        <v>20</v>
      </c>
      <c r="K58" s="7"/>
      <c r="L58" s="74"/>
      <c r="M58" s="2"/>
      <c r="N58" s="2"/>
      <c r="O58" s="17"/>
      <c r="P58" s="60"/>
      <c r="Q58" s="60"/>
      <c r="R58" t="s" s="65">
        <v>53</v>
      </c>
      <c r="S58" s="66"/>
      <c r="T58" s="66"/>
      <c r="U58" s="66"/>
      <c r="V58" s="64">
        <v>0</v>
      </c>
      <c r="W58" s="64">
        <v>20</v>
      </c>
      <c r="X58" s="64">
        <f>V58*W58</f>
        <v>0</v>
      </c>
      <c r="Y58" s="67"/>
      <c r="Z58" s="20"/>
      <c r="AA58" s="2"/>
      <c r="AB58" s="2"/>
      <c r="AC58" s="2"/>
    </row>
    <row r="59" ht="14.05" customHeight="1">
      <c r="A59" s="17"/>
      <c r="B59" s="60"/>
      <c r="C59" s="60"/>
      <c r="D59" t="s" s="75">
        <v>54</v>
      </c>
      <c r="E59" s="76"/>
      <c r="F59" s="76"/>
      <c r="G59" s="76"/>
      <c r="H59" s="77">
        <v>0</v>
      </c>
      <c r="I59" s="77">
        <v>800</v>
      </c>
      <c r="J59" s="78">
        <f>I59*H59</f>
        <v>0</v>
      </c>
      <c r="K59" s="83"/>
      <c r="L59" s="2"/>
      <c r="M59" s="2"/>
      <c r="N59" s="2"/>
      <c r="O59" s="17"/>
      <c r="P59" s="60"/>
      <c r="Q59" s="60"/>
      <c r="R59" t="s" s="75">
        <v>54</v>
      </c>
      <c r="S59" s="76"/>
      <c r="T59" s="76"/>
      <c r="U59" s="76"/>
      <c r="V59" s="77">
        <v>0</v>
      </c>
      <c r="W59" s="77">
        <v>900</v>
      </c>
      <c r="X59" s="78">
        <f>W59*V59</f>
        <v>0</v>
      </c>
      <c r="Y59" s="79"/>
      <c r="Z59" s="20"/>
      <c r="AA59" s="2"/>
      <c r="AB59" s="2"/>
      <c r="AC59" s="2"/>
    </row>
    <row r="60" ht="14.05" customHeight="1">
      <c r="A60" s="17"/>
      <c r="B60" s="21"/>
      <c r="C60" s="22"/>
      <c r="D60" s="112"/>
      <c r="E60" s="112"/>
      <c r="F60" s="112"/>
      <c r="G60" s="129"/>
      <c r="H60" s="12"/>
      <c r="I60" s="12"/>
      <c r="J60" t="s" s="13">
        <v>55</v>
      </c>
      <c r="K60" s="64">
        <f>SUM(J52:J58)</f>
        <v>720</v>
      </c>
      <c r="L60" s="7"/>
      <c r="M60" s="2"/>
      <c r="N60" s="2"/>
      <c r="O60" s="2"/>
      <c r="P60" s="22"/>
      <c r="Q60" s="22"/>
      <c r="R60" s="53"/>
      <c r="S60" s="53"/>
      <c r="T60" s="53"/>
      <c r="U60" s="84"/>
      <c r="V60" s="12"/>
      <c r="W60" s="12"/>
      <c r="X60" t="s" s="13">
        <v>55</v>
      </c>
      <c r="Y60" s="85">
        <f>SUM(X52:X58)</f>
        <v>750</v>
      </c>
      <c r="Z60" s="20"/>
      <c r="AA60" s="2"/>
      <c r="AB60" s="2"/>
      <c r="AC60" s="2"/>
    </row>
    <row r="61" ht="13.55" customHeight="1">
      <c r="A61" s="17"/>
      <c r="B61" s="20"/>
      <c r="C61" s="2"/>
      <c r="D61" s="116"/>
      <c r="E61" s="116"/>
      <c r="F61" s="116"/>
      <c r="G61" s="116"/>
      <c r="H61" s="53"/>
      <c r="I61" s="53"/>
      <c r="J61" s="53"/>
      <c r="K61" s="53"/>
      <c r="L61" s="2"/>
      <c r="M61" s="2"/>
      <c r="N61" s="2"/>
      <c r="O61" s="2"/>
      <c r="P61" s="2"/>
      <c r="Q61" s="2"/>
      <c r="R61" s="2"/>
      <c r="S61" s="2"/>
      <c r="T61" s="2"/>
      <c r="U61" s="2"/>
      <c r="V61" s="53"/>
      <c r="W61" s="53"/>
      <c r="X61" s="53"/>
      <c r="Y61" s="86"/>
      <c r="Z61" s="20"/>
      <c r="AA61" s="2"/>
      <c r="AB61" s="2"/>
      <c r="AC61" s="2"/>
    </row>
    <row r="62" ht="14.05" customHeight="1">
      <c r="A62" s="17"/>
      <c r="B62" s="130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16"/>
      <c r="Q62" s="16"/>
      <c r="R62" s="131"/>
      <c r="S62" s="131"/>
      <c r="T62" s="131"/>
      <c r="U62" s="131"/>
      <c r="V62" s="3"/>
      <c r="W62" s="3"/>
      <c r="X62" s="3"/>
      <c r="Y62" s="17"/>
      <c r="Z62" s="20"/>
      <c r="AA62" s="2"/>
      <c r="AB62" s="2"/>
      <c r="AC62" s="2"/>
    </row>
    <row r="63" ht="15.75" customHeight="1">
      <c r="A63" s="17"/>
      <c r="B63" t="s" s="132">
        <v>84</v>
      </c>
      <c r="C63" s="133"/>
      <c r="D63" t="s" s="124">
        <v>44</v>
      </c>
      <c r="E63" s="66"/>
      <c r="F63" s="66"/>
      <c r="G63" s="66"/>
      <c r="H63" s="64">
        <v>12</v>
      </c>
      <c r="I63" s="64">
        <v>25</v>
      </c>
      <c r="J63" s="64">
        <f>I63*H63</f>
        <v>300</v>
      </c>
      <c r="K63" s="7"/>
      <c r="L63" s="2"/>
      <c r="M63" s="2"/>
      <c r="N63" s="2"/>
      <c r="O63" s="17"/>
      <c r="P63" t="s" s="59">
        <v>85</v>
      </c>
      <c r="Q63" s="60"/>
      <c r="R63" t="s" s="65">
        <v>44</v>
      </c>
      <c r="S63" s="66"/>
      <c r="T63" s="66"/>
      <c r="U63" s="66"/>
      <c r="V63" s="64">
        <v>5</v>
      </c>
      <c r="W63" s="64">
        <v>80</v>
      </c>
      <c r="X63" s="64">
        <f>W63*V63</f>
        <v>400</v>
      </c>
      <c r="Y63" s="67"/>
      <c r="Z63" s="20"/>
      <c r="AA63" s="2"/>
      <c r="AB63" s="2"/>
      <c r="AC63" s="2"/>
    </row>
    <row r="64" ht="13.55" customHeight="1">
      <c r="A64" s="17"/>
      <c r="B64" s="134"/>
      <c r="C64" s="133"/>
      <c r="D64" t="s" s="124">
        <v>86</v>
      </c>
      <c r="E64" s="66"/>
      <c r="F64" s="66"/>
      <c r="G64" s="66"/>
      <c r="H64" s="64">
        <v>0</v>
      </c>
      <c r="I64" s="64">
        <v>300</v>
      </c>
      <c r="J64" s="64">
        <f>H64*I64</f>
        <v>0</v>
      </c>
      <c r="K64" s="7"/>
      <c r="L64" s="2"/>
      <c r="M64" s="2"/>
      <c r="N64" s="2"/>
      <c r="O64" s="17"/>
      <c r="P64" s="60"/>
      <c r="Q64" s="60"/>
      <c r="R64" t="s" s="65">
        <v>87</v>
      </c>
      <c r="S64" s="66"/>
      <c r="T64" s="66"/>
      <c r="U64" s="66"/>
      <c r="V64" s="64">
        <v>1</v>
      </c>
      <c r="W64" s="64">
        <v>150</v>
      </c>
      <c r="X64" s="64">
        <f>V64*W64</f>
        <v>150</v>
      </c>
      <c r="Y64" s="67"/>
      <c r="Z64" s="20"/>
      <c r="AA64" s="2"/>
      <c r="AB64" s="2"/>
      <c r="AC64" s="2"/>
    </row>
    <row r="65" ht="13.55" customHeight="1">
      <c r="A65" s="17"/>
      <c r="B65" s="134"/>
      <c r="C65" s="133"/>
      <c r="D65" t="s" s="124">
        <v>88</v>
      </c>
      <c r="E65" s="66"/>
      <c r="F65" s="66"/>
      <c r="G65" s="66"/>
      <c r="H65" s="64">
        <v>0</v>
      </c>
      <c r="I65" s="64">
        <v>100</v>
      </c>
      <c r="J65" s="64">
        <f>I65*H65</f>
        <v>0</v>
      </c>
      <c r="K65" s="7"/>
      <c r="L65" s="2"/>
      <c r="M65" s="2"/>
      <c r="N65" s="2"/>
      <c r="O65" s="17"/>
      <c r="P65" s="60"/>
      <c r="Q65" s="60"/>
      <c r="R65" t="s" s="65">
        <v>89</v>
      </c>
      <c r="S65" s="66"/>
      <c r="T65" s="66"/>
      <c r="U65" s="66"/>
      <c r="V65" s="64">
        <v>1</v>
      </c>
      <c r="W65" s="64">
        <v>100</v>
      </c>
      <c r="X65" s="64">
        <f>W65*V65</f>
        <v>100</v>
      </c>
      <c r="Y65" s="67"/>
      <c r="Z65" s="20"/>
      <c r="AA65" s="2"/>
      <c r="AB65" s="2"/>
      <c r="AC65" s="2"/>
    </row>
    <row r="66" ht="13.55" customHeight="1">
      <c r="A66" s="17"/>
      <c r="B66" s="134"/>
      <c r="C66" s="133"/>
      <c r="D66" t="s" s="123">
        <v>90</v>
      </c>
      <c r="E66" s="49"/>
      <c r="F66" s="49"/>
      <c r="G66" s="50"/>
      <c r="H66" s="64">
        <v>1</v>
      </c>
      <c r="I66" s="64">
        <v>100</v>
      </c>
      <c r="J66" s="64">
        <f>H66*I66</f>
        <v>100</v>
      </c>
      <c r="K66" s="7"/>
      <c r="L66" s="2"/>
      <c r="M66" s="2"/>
      <c r="N66" s="2"/>
      <c r="O66" s="17"/>
      <c r="P66" s="60"/>
      <c r="Q66" s="60"/>
      <c r="R66" t="s" s="65">
        <v>91</v>
      </c>
      <c r="S66" s="66"/>
      <c r="T66" s="66"/>
      <c r="U66" s="66"/>
      <c r="V66" s="64">
        <v>1</v>
      </c>
      <c r="W66" s="64">
        <v>50</v>
      </c>
      <c r="X66" s="64">
        <f>V66*W66</f>
        <v>50</v>
      </c>
      <c r="Y66" s="67"/>
      <c r="Z66" s="20"/>
      <c r="AA66" s="2"/>
      <c r="AB66" s="2"/>
      <c r="AC66" s="2"/>
    </row>
    <row r="67" ht="14" customHeight="1">
      <c r="A67" s="17"/>
      <c r="B67" s="134"/>
      <c r="C67" s="133"/>
      <c r="D67" t="s" s="125">
        <v>52</v>
      </c>
      <c r="E67" s="69"/>
      <c r="F67" s="69"/>
      <c r="G67" s="69"/>
      <c r="H67" s="64">
        <v>0</v>
      </c>
      <c r="I67" s="64">
        <v>10</v>
      </c>
      <c r="J67" s="64">
        <f>I67*H67</f>
        <v>0</v>
      </c>
      <c r="K67" s="7"/>
      <c r="L67" s="2"/>
      <c r="M67" s="2"/>
      <c r="N67" s="2"/>
      <c r="O67" s="17"/>
      <c r="P67" s="60"/>
      <c r="Q67" s="60"/>
      <c r="R67" t="s" s="65">
        <v>92</v>
      </c>
      <c r="S67" s="66"/>
      <c r="T67" s="66"/>
      <c r="U67" s="66"/>
      <c r="V67" s="64">
        <v>1</v>
      </c>
      <c r="W67" s="64">
        <v>100</v>
      </c>
      <c r="X67" s="64">
        <f>W67*V67</f>
        <v>100</v>
      </c>
      <c r="Y67" s="67"/>
      <c r="Z67" s="20"/>
      <c r="AA67" s="2"/>
      <c r="AB67" s="2"/>
      <c r="AC67" s="2"/>
    </row>
    <row r="68" ht="13.55" customHeight="1">
      <c r="A68" s="17"/>
      <c r="B68" s="134"/>
      <c r="C68" s="133"/>
      <c r="D68" t="s" s="124">
        <v>53</v>
      </c>
      <c r="E68" s="66"/>
      <c r="F68" s="66"/>
      <c r="G68" s="66"/>
      <c r="H68" s="64">
        <v>1</v>
      </c>
      <c r="I68" s="64">
        <v>20</v>
      </c>
      <c r="J68" s="64">
        <f>I68*H68</f>
        <v>20</v>
      </c>
      <c r="K68" s="7"/>
      <c r="L68" s="2"/>
      <c r="M68" s="2"/>
      <c r="N68" s="2"/>
      <c r="O68" s="17"/>
      <c r="P68" s="60"/>
      <c r="Q68" s="60"/>
      <c r="R68" t="s" s="65">
        <v>93</v>
      </c>
      <c r="S68" s="66"/>
      <c r="T68" s="66"/>
      <c r="U68" s="66"/>
      <c r="V68" s="64">
        <v>1</v>
      </c>
      <c r="W68" s="64">
        <v>100</v>
      </c>
      <c r="X68" s="64">
        <f>W68*V68</f>
        <v>100</v>
      </c>
      <c r="Y68" s="67"/>
      <c r="Z68" s="20"/>
      <c r="AA68" s="2"/>
      <c r="AB68" s="2"/>
      <c r="AC68" s="2"/>
    </row>
    <row r="69" ht="14" customHeight="1">
      <c r="A69" s="17"/>
      <c r="B69" s="134"/>
      <c r="C69" s="133"/>
      <c r="D69" t="s" s="126">
        <v>54</v>
      </c>
      <c r="E69" s="76"/>
      <c r="F69" s="76"/>
      <c r="G69" s="76"/>
      <c r="H69" s="77">
        <v>0</v>
      </c>
      <c r="I69" s="77">
        <v>800</v>
      </c>
      <c r="J69" s="78">
        <f>I69*H69</f>
        <v>0</v>
      </c>
      <c r="K69" s="83"/>
      <c r="L69" s="2"/>
      <c r="M69" s="2"/>
      <c r="N69" s="2"/>
      <c r="O69" s="17"/>
      <c r="P69" s="60"/>
      <c r="Q69" s="60"/>
      <c r="R69" t="s" s="68">
        <v>52</v>
      </c>
      <c r="S69" s="69"/>
      <c r="T69" s="69"/>
      <c r="U69" s="69"/>
      <c r="V69" s="64">
        <v>8</v>
      </c>
      <c r="W69" s="64">
        <v>10</v>
      </c>
      <c r="X69" s="64">
        <f>W69*V69</f>
        <v>80</v>
      </c>
      <c r="Y69" s="67"/>
      <c r="Z69" s="20"/>
      <c r="AA69" s="2"/>
      <c r="AB69" s="2"/>
      <c r="AC69" s="2"/>
    </row>
    <row r="70" ht="13.55" customHeight="1">
      <c r="A70" s="17"/>
      <c r="B70" s="135"/>
      <c r="C70" s="53"/>
      <c r="D70" s="53"/>
      <c r="E70" s="53"/>
      <c r="F70" s="53"/>
      <c r="G70" s="84"/>
      <c r="H70" s="12"/>
      <c r="I70" s="12"/>
      <c r="J70" t="s" s="13">
        <v>55</v>
      </c>
      <c r="K70" s="64">
        <f>SUM(J63:J68)</f>
        <v>420</v>
      </c>
      <c r="L70" s="136"/>
      <c r="M70" s="2"/>
      <c r="N70" s="2"/>
      <c r="O70" s="17"/>
      <c r="P70" s="60"/>
      <c r="Q70" s="60"/>
      <c r="R70" t="s" s="65">
        <v>53</v>
      </c>
      <c r="S70" s="66"/>
      <c r="T70" s="66"/>
      <c r="U70" s="66"/>
      <c r="V70" s="64">
        <v>1</v>
      </c>
      <c r="W70" s="64">
        <v>20</v>
      </c>
      <c r="X70" s="64">
        <f>W70*V70</f>
        <v>20</v>
      </c>
      <c r="Y70" s="67"/>
      <c r="Z70" s="20"/>
      <c r="AA70" s="2"/>
      <c r="AB70" s="2"/>
      <c r="AC70" s="2"/>
    </row>
    <row r="71" ht="14.05" customHeight="1">
      <c r="A71" s="17"/>
      <c r="B71" s="20"/>
      <c r="C71" s="2"/>
      <c r="D71" s="2"/>
      <c r="E71" s="2"/>
      <c r="F71" s="2"/>
      <c r="G71" s="2"/>
      <c r="H71" s="53"/>
      <c r="I71" s="53"/>
      <c r="J71" s="53"/>
      <c r="K71" s="53"/>
      <c r="L71" s="74"/>
      <c r="M71" s="2"/>
      <c r="N71" s="2"/>
      <c r="O71" s="17"/>
      <c r="P71" s="60"/>
      <c r="Q71" s="60"/>
      <c r="R71" t="s" s="75">
        <v>54</v>
      </c>
      <c r="S71" s="76"/>
      <c r="T71" s="76"/>
      <c r="U71" s="76"/>
      <c r="V71" s="77">
        <v>0</v>
      </c>
      <c r="W71" s="77">
        <v>900</v>
      </c>
      <c r="X71" s="78">
        <f>W71*V71</f>
        <v>0</v>
      </c>
      <c r="Y71" s="79"/>
      <c r="Z71" s="20"/>
      <c r="AA71" s="2"/>
      <c r="AB71" s="2"/>
      <c r="AC71" s="2"/>
    </row>
    <row r="72" ht="14.05" customHeight="1">
      <c r="A72" s="17"/>
      <c r="B72" s="20"/>
      <c r="C72" s="2"/>
      <c r="D72" s="2"/>
      <c r="E72" s="2"/>
      <c r="F72" s="2"/>
      <c r="G72" s="2"/>
      <c r="H72" s="2"/>
      <c r="I72" s="2"/>
      <c r="J72" s="2"/>
      <c r="K72" s="2"/>
      <c r="L72" s="74"/>
      <c r="M72" s="2"/>
      <c r="N72" s="2"/>
      <c r="O72" s="2"/>
      <c r="P72" s="22"/>
      <c r="Q72" s="22"/>
      <c r="R72" s="53"/>
      <c r="S72" s="53"/>
      <c r="T72" s="53"/>
      <c r="U72" s="84"/>
      <c r="V72" s="12"/>
      <c r="W72" s="12"/>
      <c r="X72" t="s" s="13">
        <v>55</v>
      </c>
      <c r="Y72" s="85">
        <f>SUM(X63:X70)</f>
        <v>1000</v>
      </c>
      <c r="Z72" s="20"/>
      <c r="AA72" s="2"/>
      <c r="AB72" s="2"/>
      <c r="AC72" s="2"/>
    </row>
    <row r="73" ht="13.55" customHeight="1">
      <c r="A73" s="17"/>
      <c r="B73" s="2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53"/>
      <c r="W73" s="53"/>
      <c r="X73" s="53"/>
      <c r="Y73" s="86"/>
      <c r="Z73" s="20"/>
      <c r="AA73" s="2"/>
      <c r="AB73" s="2"/>
      <c r="AC73" s="2"/>
    </row>
    <row r="74" ht="14.05" customHeight="1">
      <c r="A74" s="17"/>
      <c r="B74" s="24"/>
      <c r="C74" s="16"/>
      <c r="D74" s="137"/>
      <c r="E74" s="137"/>
      <c r="F74" s="137"/>
      <c r="G74" t="s" s="138">
        <v>94</v>
      </c>
      <c r="H74" s="139">
        <v>1</v>
      </c>
      <c r="I74" s="139">
        <v>-50</v>
      </c>
      <c r="J74" s="139">
        <f>H74*I74</f>
        <v>-50</v>
      </c>
      <c r="K74" s="140"/>
      <c r="L74" s="2"/>
      <c r="M74" s="2"/>
      <c r="N74" s="2"/>
      <c r="O74" s="2"/>
      <c r="P74" s="16"/>
      <c r="Q74" s="16"/>
      <c r="R74" s="3"/>
      <c r="S74" s="3"/>
      <c r="T74" s="3"/>
      <c r="U74" s="3"/>
      <c r="V74" s="3"/>
      <c r="W74" s="3"/>
      <c r="X74" s="3"/>
      <c r="Y74" s="17"/>
      <c r="Z74" s="20"/>
      <c r="AA74" s="2"/>
      <c r="AB74" s="2"/>
      <c r="AC74" s="2"/>
    </row>
    <row r="75" ht="15.75" customHeight="1">
      <c r="A75" s="17"/>
      <c r="B75" t="s" s="59">
        <v>95</v>
      </c>
      <c r="C75" s="60"/>
      <c r="D75" t="s" s="88">
        <v>44</v>
      </c>
      <c r="E75" s="94"/>
      <c r="F75" s="94"/>
      <c r="G75" s="94"/>
      <c r="H75" s="92">
        <v>5</v>
      </c>
      <c r="I75" s="92">
        <v>80</v>
      </c>
      <c r="J75" s="92">
        <f>I75*H75</f>
        <v>400</v>
      </c>
      <c r="K75" s="141"/>
      <c r="L75" s="142"/>
      <c r="M75" s="2"/>
      <c r="N75" s="2"/>
      <c r="O75" s="17"/>
      <c r="P75" t="s" s="59">
        <v>96</v>
      </c>
      <c r="Q75" s="60"/>
      <c r="R75" t="s" s="65">
        <v>44</v>
      </c>
      <c r="S75" s="66"/>
      <c r="T75" s="66"/>
      <c r="U75" s="66"/>
      <c r="V75" s="64">
        <v>5</v>
      </c>
      <c r="W75" s="64">
        <v>80</v>
      </c>
      <c r="X75" s="64">
        <f>W75*V75</f>
        <v>400</v>
      </c>
      <c r="Y75" s="67"/>
      <c r="Z75" s="20"/>
      <c r="AA75" s="2"/>
      <c r="AB75" s="2"/>
      <c r="AC75" s="2"/>
    </row>
    <row r="76" ht="13.55" customHeight="1">
      <c r="A76" s="17"/>
      <c r="B76" s="60"/>
      <c r="C76" s="60"/>
      <c r="D76" t="s" s="88">
        <v>97</v>
      </c>
      <c r="E76" s="94"/>
      <c r="F76" s="94"/>
      <c r="G76" s="94"/>
      <c r="H76" s="92">
        <v>0</v>
      </c>
      <c r="I76" s="92">
        <v>150</v>
      </c>
      <c r="J76" s="92">
        <f>H76*I76</f>
        <v>0</v>
      </c>
      <c r="K76" s="141"/>
      <c r="L76" s="142"/>
      <c r="M76" s="2"/>
      <c r="N76" s="2"/>
      <c r="O76" s="17"/>
      <c r="P76" s="60"/>
      <c r="Q76" s="60"/>
      <c r="R76" t="s" s="65">
        <v>98</v>
      </c>
      <c r="S76" s="66"/>
      <c r="T76" s="66"/>
      <c r="U76" s="66"/>
      <c r="V76" s="64">
        <v>1</v>
      </c>
      <c r="W76" s="64">
        <v>250</v>
      </c>
      <c r="X76" s="64">
        <f>V76*W76</f>
        <v>250</v>
      </c>
      <c r="Y76" s="67"/>
      <c r="Z76" s="20"/>
      <c r="AA76" s="2"/>
      <c r="AB76" s="2"/>
      <c r="AC76" s="2"/>
    </row>
    <row r="77" ht="13.55" customHeight="1">
      <c r="A77" s="17"/>
      <c r="B77" s="60"/>
      <c r="C77" s="60"/>
      <c r="D77" t="s" s="88">
        <v>99</v>
      </c>
      <c r="E77" s="94"/>
      <c r="F77" s="94"/>
      <c r="G77" s="94"/>
      <c r="H77" s="92">
        <v>1</v>
      </c>
      <c r="I77" s="92">
        <v>250</v>
      </c>
      <c r="J77" s="92">
        <f>I77*H77</f>
        <v>250</v>
      </c>
      <c r="K77" s="141"/>
      <c r="L77" s="142"/>
      <c r="M77" s="2"/>
      <c r="N77" s="2"/>
      <c r="O77" s="17"/>
      <c r="P77" s="60"/>
      <c r="Q77" s="60"/>
      <c r="R77" t="s" s="65">
        <v>100</v>
      </c>
      <c r="S77" s="66"/>
      <c r="T77" s="66"/>
      <c r="U77" s="66"/>
      <c r="V77" s="64">
        <v>1</v>
      </c>
      <c r="W77" s="64">
        <v>150</v>
      </c>
      <c r="X77" s="64">
        <f>W77*V77</f>
        <v>150</v>
      </c>
      <c r="Y77" s="67"/>
      <c r="Z77" s="20"/>
      <c r="AA77" s="2"/>
      <c r="AB77" s="2"/>
      <c r="AC77" s="2"/>
    </row>
    <row r="78" ht="13.55" customHeight="1">
      <c r="A78" s="17"/>
      <c r="B78" s="60"/>
      <c r="C78" s="60"/>
      <c r="D78" t="s" s="88">
        <v>101</v>
      </c>
      <c r="E78" s="94"/>
      <c r="F78" s="94"/>
      <c r="G78" s="94"/>
      <c r="H78" s="92">
        <v>1</v>
      </c>
      <c r="I78" s="92">
        <v>100</v>
      </c>
      <c r="J78" s="92">
        <f>H78*I78</f>
        <v>100</v>
      </c>
      <c r="K78" s="141"/>
      <c r="L78" s="142"/>
      <c r="M78" s="2"/>
      <c r="N78" s="2"/>
      <c r="O78" s="17"/>
      <c r="P78" s="60"/>
      <c r="Q78" s="60"/>
      <c r="R78" t="s" s="65">
        <v>102</v>
      </c>
      <c r="S78" s="66"/>
      <c r="T78" s="66"/>
      <c r="U78" s="66"/>
      <c r="V78" s="64">
        <v>1</v>
      </c>
      <c r="W78" s="64">
        <v>100</v>
      </c>
      <c r="X78" s="64">
        <f>W78*V78</f>
        <v>100</v>
      </c>
      <c r="Y78" s="67"/>
      <c r="Z78" s="20"/>
      <c r="AA78" s="2"/>
      <c r="AB78" s="2"/>
      <c r="AC78" s="2"/>
    </row>
    <row r="79" ht="14" customHeight="1">
      <c r="A79" s="17"/>
      <c r="B79" s="60"/>
      <c r="C79" s="60"/>
      <c r="D79" t="s" s="98">
        <v>52</v>
      </c>
      <c r="E79" s="99"/>
      <c r="F79" s="99"/>
      <c r="G79" s="99"/>
      <c r="H79" s="92">
        <v>0</v>
      </c>
      <c r="I79" s="92">
        <v>10</v>
      </c>
      <c r="J79" s="92">
        <f>I79*H79</f>
        <v>0</v>
      </c>
      <c r="K79" s="141"/>
      <c r="L79" s="142"/>
      <c r="M79" s="2"/>
      <c r="N79" s="2"/>
      <c r="O79" s="17"/>
      <c r="P79" s="60"/>
      <c r="Q79" s="60"/>
      <c r="R79" t="s" s="68">
        <v>52</v>
      </c>
      <c r="S79" s="69"/>
      <c r="T79" s="69"/>
      <c r="U79" s="69"/>
      <c r="V79" s="64">
        <v>6</v>
      </c>
      <c r="W79" s="64">
        <v>10</v>
      </c>
      <c r="X79" s="64">
        <f>W79*V79</f>
        <v>60</v>
      </c>
      <c r="Y79" s="67"/>
      <c r="Z79" s="20"/>
      <c r="AA79" s="2"/>
      <c r="AB79" s="73">
        <f>42-23</f>
        <v>19</v>
      </c>
      <c r="AC79" s="2"/>
    </row>
    <row r="80" ht="13.55" customHeight="1">
      <c r="A80" s="17"/>
      <c r="B80" s="60"/>
      <c r="C80" s="60"/>
      <c r="D80" t="s" s="143">
        <v>53</v>
      </c>
      <c r="E80" s="144"/>
      <c r="F80" s="144"/>
      <c r="G80" s="145"/>
      <c r="H80" s="92">
        <v>1</v>
      </c>
      <c r="I80" s="92">
        <v>20</v>
      </c>
      <c r="J80" s="92">
        <f>H80*I80</f>
        <v>20</v>
      </c>
      <c r="K80" s="141"/>
      <c r="L80" s="142"/>
      <c r="M80" s="2"/>
      <c r="N80" s="2"/>
      <c r="O80" s="17"/>
      <c r="P80" s="60"/>
      <c r="Q80" s="60"/>
      <c r="R80" t="s" s="65">
        <v>53</v>
      </c>
      <c r="S80" s="66"/>
      <c r="T80" s="66"/>
      <c r="U80" s="66"/>
      <c r="V80" s="64">
        <v>1</v>
      </c>
      <c r="W80" s="64">
        <v>20</v>
      </c>
      <c r="X80" s="64">
        <f>V80*W80</f>
        <v>20</v>
      </c>
      <c r="Y80" s="67"/>
      <c r="Z80" s="20"/>
      <c r="AA80" s="2"/>
      <c r="AB80" s="2"/>
      <c r="AC80" s="2"/>
    </row>
    <row r="81" ht="14.05" customHeight="1">
      <c r="A81" s="17"/>
      <c r="B81" s="60"/>
      <c r="C81" s="60"/>
      <c r="D81" t="s" s="101">
        <v>54</v>
      </c>
      <c r="E81" s="102"/>
      <c r="F81" s="102"/>
      <c r="G81" s="102"/>
      <c r="H81" s="103">
        <v>0</v>
      </c>
      <c r="I81" s="103">
        <v>900</v>
      </c>
      <c r="J81" s="104">
        <f>I81*H81</f>
        <v>0</v>
      </c>
      <c r="K81" s="146"/>
      <c r="L81" s="147"/>
      <c r="M81" s="2"/>
      <c r="N81" s="2"/>
      <c r="O81" s="17"/>
      <c r="P81" s="60"/>
      <c r="Q81" s="60"/>
      <c r="R81" t="s" s="75">
        <v>54</v>
      </c>
      <c r="S81" s="76"/>
      <c r="T81" s="76"/>
      <c r="U81" s="76"/>
      <c r="V81" s="77">
        <v>0</v>
      </c>
      <c r="W81" s="77">
        <v>900</v>
      </c>
      <c r="X81" s="78">
        <f>W81*V81</f>
        <v>0</v>
      </c>
      <c r="Y81" s="79"/>
      <c r="Z81" s="20"/>
      <c r="AA81" s="2"/>
      <c r="AB81" s="2"/>
      <c r="AC81" s="2"/>
    </row>
    <row r="82" ht="14.05" customHeight="1">
      <c r="A82" s="17"/>
      <c r="B82" s="21"/>
      <c r="C82" s="106"/>
      <c r="D82" s="148"/>
      <c r="E82" s="148"/>
      <c r="F82" s="148"/>
      <c r="G82" s="149"/>
      <c r="H82" s="109"/>
      <c r="I82" s="109"/>
      <c r="J82" t="s" s="110">
        <v>55</v>
      </c>
      <c r="K82" s="92">
        <f>SUM(J74:J80)</f>
        <v>720</v>
      </c>
      <c r="L82" s="136"/>
      <c r="M82" s="2"/>
      <c r="N82" s="2"/>
      <c r="O82" s="2"/>
      <c r="P82" s="22"/>
      <c r="Q82" s="22"/>
      <c r="R82" s="53"/>
      <c r="S82" s="53"/>
      <c r="T82" s="53"/>
      <c r="U82" s="84"/>
      <c r="V82" s="12"/>
      <c r="W82" s="12"/>
      <c r="X82" t="s" s="13">
        <v>55</v>
      </c>
      <c r="Y82" s="85">
        <f>SUM(X75:X80)</f>
        <v>980</v>
      </c>
      <c r="Z82" s="20"/>
      <c r="AA82" s="2"/>
      <c r="AB82" s="2"/>
      <c r="AC82" s="2"/>
    </row>
    <row r="83" ht="13.55" customHeight="1">
      <c r="A83" s="17"/>
      <c r="B83" s="20"/>
      <c r="C83" s="150"/>
      <c r="D83" s="151"/>
      <c r="E83" s="151"/>
      <c r="F83" s="151"/>
      <c r="G83" s="151"/>
      <c r="H83" s="152"/>
      <c r="I83" s="152"/>
      <c r="J83" s="152"/>
      <c r="K83" s="152"/>
      <c r="L83" s="153"/>
      <c r="M83" s="2"/>
      <c r="N83" s="2"/>
      <c r="O83" s="2"/>
      <c r="P83" s="2"/>
      <c r="Q83" s="2"/>
      <c r="R83" s="2"/>
      <c r="S83" s="2"/>
      <c r="T83" s="2"/>
      <c r="U83" s="2"/>
      <c r="V83" s="53"/>
      <c r="W83" s="53"/>
      <c r="X83" s="53"/>
      <c r="Y83" s="86"/>
      <c r="Z83" s="20"/>
      <c r="AA83" s="2"/>
      <c r="AB83" s="2"/>
      <c r="AC83" s="2"/>
    </row>
    <row r="84" ht="15" customHeight="1">
      <c r="A84" s="17"/>
      <c r="B84" s="24"/>
      <c r="C84" s="154"/>
      <c r="D84" s="155"/>
      <c r="E84" s="155"/>
      <c r="F84" s="155"/>
      <c r="G84" s="155"/>
      <c r="H84" s="155"/>
      <c r="I84" s="155"/>
      <c r="J84" s="155"/>
      <c r="K84" s="155"/>
      <c r="L84" s="156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  <c r="X84" s="3"/>
      <c r="Y84" s="17"/>
      <c r="Z84" s="20"/>
      <c r="AA84" s="2"/>
      <c r="AB84" s="2"/>
      <c r="AC84" s="2"/>
    </row>
    <row r="85" ht="15.75" customHeight="1">
      <c r="A85" s="17"/>
      <c r="B85" t="s" s="59">
        <v>103</v>
      </c>
      <c r="C85" s="60"/>
      <c r="D85" t="s" s="88">
        <v>44</v>
      </c>
      <c r="E85" s="94"/>
      <c r="F85" s="94"/>
      <c r="G85" s="94"/>
      <c r="H85" s="92">
        <v>9</v>
      </c>
      <c r="I85" s="92">
        <v>33</v>
      </c>
      <c r="J85" s="92">
        <f>I85*H85</f>
        <v>297</v>
      </c>
      <c r="K85" s="157"/>
      <c r="L85" s="142"/>
      <c r="M85" s="2"/>
      <c r="N85" s="2"/>
      <c r="O85" s="4"/>
      <c r="P85" t="s" s="121">
        <v>104</v>
      </c>
      <c r="Q85" s="122"/>
      <c r="R85" t="s" s="124">
        <v>44</v>
      </c>
      <c r="S85" s="66"/>
      <c r="T85" s="66"/>
      <c r="U85" s="66"/>
      <c r="V85" s="64">
        <v>5</v>
      </c>
      <c r="W85" s="64">
        <v>80</v>
      </c>
      <c r="X85" s="64">
        <f>W85*V85</f>
        <v>400</v>
      </c>
      <c r="Y85" s="67"/>
      <c r="Z85" s="20"/>
      <c r="AA85" s="2"/>
      <c r="AB85" s="2"/>
      <c r="AC85" s="2"/>
    </row>
    <row r="86" ht="13.55" customHeight="1">
      <c r="A86" s="17"/>
      <c r="B86" s="60"/>
      <c r="C86" s="60"/>
      <c r="D86" t="s" s="88">
        <v>105</v>
      </c>
      <c r="E86" s="94"/>
      <c r="F86" s="94"/>
      <c r="G86" s="94"/>
      <c r="H86" s="92">
        <v>1</v>
      </c>
      <c r="I86" s="92">
        <v>100</v>
      </c>
      <c r="J86" s="92">
        <f>H86*I86</f>
        <v>100</v>
      </c>
      <c r="K86" s="141"/>
      <c r="L86" s="142"/>
      <c r="M86" s="2"/>
      <c r="N86" s="2"/>
      <c r="O86" s="4"/>
      <c r="P86" s="122"/>
      <c r="Q86" s="122"/>
      <c r="R86" t="s" s="124">
        <v>106</v>
      </c>
      <c r="S86" s="66"/>
      <c r="T86" s="66"/>
      <c r="U86" s="66"/>
      <c r="V86" s="64">
        <v>1</v>
      </c>
      <c r="W86" s="64">
        <v>250</v>
      </c>
      <c r="X86" s="64">
        <f>V86*W86</f>
        <v>250</v>
      </c>
      <c r="Y86" s="67"/>
      <c r="Z86" s="20"/>
      <c r="AA86" s="2"/>
      <c r="AB86" s="2"/>
      <c r="AC86" s="2"/>
    </row>
    <row r="87" ht="13.55" customHeight="1">
      <c r="A87" s="17"/>
      <c r="B87" s="60"/>
      <c r="C87" s="60"/>
      <c r="D87" t="s" s="88">
        <v>107</v>
      </c>
      <c r="E87" s="94"/>
      <c r="F87" s="94"/>
      <c r="G87" s="94"/>
      <c r="H87" s="92">
        <v>1</v>
      </c>
      <c r="I87" s="92">
        <v>200</v>
      </c>
      <c r="J87" s="92">
        <f>I87*H87</f>
        <v>200</v>
      </c>
      <c r="K87" s="141"/>
      <c r="L87" s="142"/>
      <c r="M87" s="2"/>
      <c r="N87" s="2"/>
      <c r="O87" s="4"/>
      <c r="P87" s="122"/>
      <c r="Q87" s="122"/>
      <c r="R87" t="s" s="124">
        <v>108</v>
      </c>
      <c r="S87" s="66"/>
      <c r="T87" s="66"/>
      <c r="U87" s="66"/>
      <c r="V87" s="64">
        <v>1</v>
      </c>
      <c r="W87" s="64">
        <v>250</v>
      </c>
      <c r="X87" s="64">
        <f>W87*V87</f>
        <v>250</v>
      </c>
      <c r="Y87" s="67"/>
      <c r="Z87" s="20"/>
      <c r="AA87" s="2"/>
      <c r="AB87" s="2"/>
      <c r="AC87" s="2"/>
    </row>
    <row r="88" ht="14" customHeight="1">
      <c r="A88" s="17"/>
      <c r="B88" s="60"/>
      <c r="C88" s="60"/>
      <c r="D88" t="s" s="95">
        <v>109</v>
      </c>
      <c r="E88" s="96"/>
      <c r="F88" s="96"/>
      <c r="G88" s="97"/>
      <c r="H88" s="92">
        <v>1</v>
      </c>
      <c r="I88" s="92">
        <v>200</v>
      </c>
      <c r="J88" s="92">
        <f>I88*H88</f>
        <v>200</v>
      </c>
      <c r="K88" s="141"/>
      <c r="L88" s="142"/>
      <c r="M88" s="2"/>
      <c r="N88" s="2"/>
      <c r="O88" s="4"/>
      <c r="P88" s="122"/>
      <c r="Q88" s="122"/>
      <c r="R88" t="s" s="125">
        <v>52</v>
      </c>
      <c r="S88" s="69"/>
      <c r="T88" s="69"/>
      <c r="U88" s="69"/>
      <c r="V88" s="64">
        <v>2</v>
      </c>
      <c r="W88" s="64">
        <v>10</v>
      </c>
      <c r="X88" s="64">
        <f>W88*V88</f>
        <v>20</v>
      </c>
      <c r="Y88" s="67"/>
      <c r="Z88" s="20"/>
      <c r="AA88" s="2"/>
      <c r="AB88" s="2"/>
      <c r="AC88" s="2"/>
    </row>
    <row r="89" ht="14" customHeight="1">
      <c r="A89" s="17"/>
      <c r="B89" s="60"/>
      <c r="C89" s="60"/>
      <c r="D89" t="s" s="98">
        <v>52</v>
      </c>
      <c r="E89" s="99"/>
      <c r="F89" s="99"/>
      <c r="G89" s="99"/>
      <c r="H89" s="92">
        <v>1</v>
      </c>
      <c r="I89" s="92">
        <v>10</v>
      </c>
      <c r="J89" s="92">
        <f>I89*H89</f>
        <v>10</v>
      </c>
      <c r="K89" s="141"/>
      <c r="L89" s="142"/>
      <c r="M89" s="2"/>
      <c r="N89" s="2"/>
      <c r="O89" s="4"/>
      <c r="P89" s="122"/>
      <c r="Q89" s="122"/>
      <c r="R89" t="s" s="124">
        <v>53</v>
      </c>
      <c r="S89" s="66"/>
      <c r="T89" s="66"/>
      <c r="U89" s="66"/>
      <c r="V89" s="64">
        <v>1</v>
      </c>
      <c r="W89" s="64">
        <v>20</v>
      </c>
      <c r="X89" s="64">
        <f>V89*W89</f>
        <v>20</v>
      </c>
      <c r="Y89" s="67"/>
      <c r="Z89" s="20"/>
      <c r="AA89" s="2"/>
      <c r="AB89" s="2"/>
      <c r="AC89" s="2"/>
    </row>
    <row r="90" ht="13.55" customHeight="1">
      <c r="A90" s="17"/>
      <c r="B90" s="60"/>
      <c r="C90" s="60"/>
      <c r="D90" t="s" s="88">
        <v>53</v>
      </c>
      <c r="E90" s="94"/>
      <c r="F90" s="94"/>
      <c r="G90" s="94"/>
      <c r="H90" s="92">
        <v>1</v>
      </c>
      <c r="I90" s="92">
        <v>20</v>
      </c>
      <c r="J90" s="92">
        <f>H90*I90</f>
        <v>20</v>
      </c>
      <c r="K90" s="141"/>
      <c r="L90" s="142"/>
      <c r="M90" s="2"/>
      <c r="N90" s="2"/>
      <c r="O90" s="4"/>
      <c r="P90" s="122"/>
      <c r="Q90" s="122"/>
      <c r="R90" t="s" s="126">
        <v>54</v>
      </c>
      <c r="S90" s="76"/>
      <c r="T90" s="76"/>
      <c r="U90" s="76"/>
      <c r="V90" s="77">
        <v>0</v>
      </c>
      <c r="W90" s="77">
        <v>900</v>
      </c>
      <c r="X90" s="78">
        <f>W90*V90</f>
        <v>0</v>
      </c>
      <c r="Y90" s="79"/>
      <c r="Z90" s="20"/>
      <c r="AA90" s="2"/>
      <c r="AB90" s="2"/>
      <c r="AC90" s="2"/>
    </row>
    <row r="91" ht="14.05" customHeight="1">
      <c r="A91" s="17"/>
      <c r="B91" s="60"/>
      <c r="C91" s="60"/>
      <c r="D91" t="s" s="101">
        <v>54</v>
      </c>
      <c r="E91" s="102"/>
      <c r="F91" s="102"/>
      <c r="G91" s="102"/>
      <c r="H91" s="103">
        <v>0</v>
      </c>
      <c r="I91" s="103">
        <v>800</v>
      </c>
      <c r="J91" s="104">
        <f>I91*H91</f>
        <v>0</v>
      </c>
      <c r="K91" s="146"/>
      <c r="L91" s="147"/>
      <c r="M91" s="2"/>
      <c r="N91" s="2"/>
      <c r="O91" s="2"/>
      <c r="P91" s="53"/>
      <c r="Q91" s="53"/>
      <c r="R91" s="53"/>
      <c r="S91" s="53"/>
      <c r="T91" s="53"/>
      <c r="U91" s="84"/>
      <c r="V91" s="12"/>
      <c r="W91" s="12"/>
      <c r="X91" t="s" s="13">
        <v>55</v>
      </c>
      <c r="Y91" s="85">
        <f>SUM(X85:X89)</f>
        <v>940</v>
      </c>
      <c r="Z91" s="20"/>
      <c r="AA91" s="2"/>
      <c r="AB91" s="2"/>
      <c r="AC91" s="2"/>
    </row>
    <row r="92" ht="14.05" customHeight="1">
      <c r="A92" s="17"/>
      <c r="B92" s="158"/>
      <c r="C92" s="159"/>
      <c r="D92" s="160"/>
      <c r="E92" s="160"/>
      <c r="F92" s="160"/>
      <c r="G92" s="161"/>
      <c r="H92" s="109"/>
      <c r="I92" s="109"/>
      <c r="J92" t="s" s="110">
        <v>55</v>
      </c>
      <c r="K92" s="92">
        <f>SUM(J85:J90)</f>
        <v>827</v>
      </c>
      <c r="L92" s="7"/>
      <c r="M92" s="2"/>
      <c r="N92" s="2"/>
      <c r="O92" s="2"/>
      <c r="P92" s="2"/>
      <c r="Q92" s="2"/>
      <c r="R92" s="2"/>
      <c r="S92" s="2"/>
      <c r="T92" s="2"/>
      <c r="U92" s="2"/>
      <c r="V92" s="53"/>
      <c r="W92" s="53"/>
      <c r="X92" s="53"/>
      <c r="Y92" s="86"/>
      <c r="Z92" s="20"/>
      <c r="AA92" s="2"/>
      <c r="AB92" s="2"/>
      <c r="AC92" s="2"/>
    </row>
    <row r="93" ht="13.55" customHeight="1">
      <c r="A93" s="17"/>
      <c r="B93" s="162"/>
      <c r="C93" s="163"/>
      <c r="D93" s="164"/>
      <c r="E93" s="164"/>
      <c r="F93" s="164"/>
      <c r="G93" s="165"/>
      <c r="H93" s="107"/>
      <c r="I93" s="107"/>
      <c r="J93" s="107"/>
      <c r="K93" s="107"/>
      <c r="L93" s="14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7"/>
      <c r="Z93" s="20"/>
      <c r="AA93" s="2"/>
      <c r="AB93" s="2"/>
      <c r="AC93" s="2"/>
    </row>
    <row r="94" ht="13.55" customHeight="1">
      <c r="A94" s="17"/>
      <c r="B94" s="166"/>
      <c r="C94" s="167"/>
      <c r="D94" s="167"/>
      <c r="E94" s="167"/>
      <c r="F94" s="167"/>
      <c r="G94" s="168"/>
      <c r="H94" s="115"/>
      <c r="I94" s="115"/>
      <c r="J94" s="115"/>
      <c r="K94" s="115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7"/>
      <c r="Z94" s="20"/>
      <c r="AA94" s="2"/>
      <c r="AB94" s="2"/>
      <c r="AC94" s="2"/>
    </row>
    <row r="95" ht="13.55" customHeight="1">
      <c r="A95" s="17"/>
      <c r="B95" s="130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7"/>
      <c r="Z95" s="20"/>
      <c r="AA95" s="2"/>
      <c r="AB95" s="2"/>
      <c r="AC95" s="2"/>
    </row>
    <row r="96" ht="15" customHeight="1">
      <c r="A96" s="17"/>
      <c r="B96" t="s" s="132">
        <v>110</v>
      </c>
      <c r="C96" s="133"/>
      <c r="D96" t="s" s="125">
        <v>52</v>
      </c>
      <c r="E96" s="69"/>
      <c r="F96" s="69"/>
      <c r="G96" s="69"/>
      <c r="H96" s="64">
        <v>0</v>
      </c>
      <c r="I96" s="64">
        <v>10</v>
      </c>
      <c r="J96" s="64">
        <f>I96*H96</f>
        <v>0</v>
      </c>
      <c r="K96" s="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7"/>
      <c r="Z96" s="20"/>
      <c r="AA96" s="2"/>
      <c r="AB96" s="2"/>
      <c r="AC96" s="2"/>
    </row>
    <row r="97" ht="13.55" customHeight="1">
      <c r="A97" s="17"/>
      <c r="B97" s="134"/>
      <c r="C97" s="133"/>
      <c r="D97" t="s" s="8">
        <v>111</v>
      </c>
      <c r="E97" s="169"/>
      <c r="F97" s="169"/>
      <c r="G97" s="169"/>
      <c r="H97" s="64">
        <v>1</v>
      </c>
      <c r="I97" s="64">
        <v>100</v>
      </c>
      <c r="J97" s="64">
        <f>I97*H97</f>
        <v>100</v>
      </c>
      <c r="K97" s="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7"/>
      <c r="Z97" s="20"/>
      <c r="AA97" s="2"/>
      <c r="AB97" s="2"/>
      <c r="AC97" s="2"/>
    </row>
    <row r="98" ht="13.55" customHeight="1">
      <c r="A98" s="17"/>
      <c r="B98" s="134"/>
      <c r="C98" s="133"/>
      <c r="D98" t="s" s="8">
        <v>112</v>
      </c>
      <c r="E98" s="169"/>
      <c r="F98" s="169"/>
      <c r="G98" s="169"/>
      <c r="H98" s="64">
        <v>1</v>
      </c>
      <c r="I98" s="64">
        <v>150</v>
      </c>
      <c r="J98" s="64">
        <f>H98*I98</f>
        <v>150</v>
      </c>
      <c r="K98" s="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7"/>
      <c r="Z98" s="20"/>
      <c r="AA98" s="2"/>
      <c r="AB98" s="2"/>
      <c r="AC98" s="2"/>
    </row>
    <row r="99" ht="13.55" customHeight="1">
      <c r="A99" s="17"/>
      <c r="B99" s="170"/>
      <c r="C99" s="171"/>
      <c r="D99" t="s" s="8">
        <v>113</v>
      </c>
      <c r="E99" s="169"/>
      <c r="F99" s="169"/>
      <c r="G99" s="169"/>
      <c r="H99" s="64">
        <v>1</v>
      </c>
      <c r="I99" s="64">
        <v>250</v>
      </c>
      <c r="J99" s="64">
        <f>I99*H99</f>
        <v>250</v>
      </c>
      <c r="K99" s="8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7"/>
      <c r="Z99" s="20"/>
      <c r="AA99" s="2"/>
      <c r="AB99" s="2"/>
      <c r="AC99" s="2"/>
    </row>
    <row r="100" ht="13.55" customHeight="1">
      <c r="A100" s="17"/>
      <c r="B100" s="172"/>
      <c r="C100" s="173"/>
      <c r="D100" s="174"/>
      <c r="E100" s="53"/>
      <c r="F100" s="53"/>
      <c r="G100" s="84"/>
      <c r="H100" s="12"/>
      <c r="I100" s="12"/>
      <c r="J100" t="s" s="13">
        <v>55</v>
      </c>
      <c r="K100" s="64">
        <f>SUM(J96:J99)</f>
        <v>500</v>
      </c>
      <c r="L100" s="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7"/>
      <c r="Z100" s="20"/>
      <c r="AA100" s="2"/>
      <c r="AB100" s="2"/>
      <c r="AC100" s="2"/>
    </row>
    <row r="101" ht="13.55" customHeight="1">
      <c r="A101" s="17"/>
      <c r="B101" s="175"/>
      <c r="C101" s="176"/>
      <c r="D101" s="7"/>
      <c r="E101" s="2"/>
      <c r="F101" s="2"/>
      <c r="G101" s="2"/>
      <c r="H101" s="53"/>
      <c r="I101" s="53"/>
      <c r="J101" s="53"/>
      <c r="K101" s="5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7"/>
      <c r="Z101" s="20"/>
      <c r="AA101" s="2"/>
      <c r="AB101" s="2"/>
      <c r="AC101" s="2"/>
    </row>
    <row r="102" ht="13.55" customHeight="1">
      <c r="A102" s="17"/>
      <c r="B102" s="177"/>
      <c r="C102" s="178"/>
      <c r="D102" s="14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7"/>
      <c r="Z102" s="20"/>
      <c r="AA102" s="2"/>
      <c r="AB102" s="2"/>
      <c r="AC102" s="2"/>
    </row>
    <row r="103" ht="13.55" customHeight="1">
      <c r="A103" s="17"/>
      <c r="B103" s="179"/>
      <c r="C103" s="180"/>
      <c r="D103" s="14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7"/>
      <c r="Z103" s="20"/>
      <c r="AA103" s="2"/>
      <c r="AB103" s="2"/>
      <c r="AC103" s="2"/>
    </row>
    <row r="104" ht="13.55" customHeight="1">
      <c r="A104" s="17"/>
      <c r="B104" s="162"/>
      <c r="C104" s="181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7"/>
      <c r="Z104" s="20"/>
      <c r="AA104" s="2"/>
      <c r="AB104" s="2"/>
      <c r="AC104" s="2"/>
    </row>
    <row r="105" ht="14.6" customHeight="1">
      <c r="A105" s="17"/>
      <c r="B105" s="166"/>
      <c r="C105" s="168"/>
      <c r="D105" s="2"/>
      <c r="E105" s="2"/>
      <c r="F105" s="2"/>
      <c r="G105" s="2"/>
      <c r="H105" s="2"/>
      <c r="I105" s="4"/>
      <c r="J105" t="s" s="182">
        <v>114</v>
      </c>
      <c r="K105" s="183"/>
      <c r="L105" s="183"/>
      <c r="M105" s="184">
        <f>SUM(K27+Y26+K37+Y36+K48+Y47+Y60+K60+K70+Y72+K82+Y82+Y91+K92+K100)</f>
        <v>12204</v>
      </c>
      <c r="N105" s="184"/>
      <c r="O105" s="7"/>
      <c r="P105" s="2"/>
      <c r="Q105" s="2"/>
      <c r="R105" s="2"/>
      <c r="S105" s="2"/>
      <c r="T105" s="2"/>
      <c r="U105" s="2"/>
      <c r="V105" s="2"/>
      <c r="W105" s="2"/>
      <c r="X105" s="2"/>
      <c r="Y105" s="17"/>
      <c r="Z105" s="20"/>
      <c r="AA105" s="2"/>
      <c r="AB105" s="2"/>
      <c r="AC105" s="2"/>
    </row>
    <row r="106" ht="13.55" customHeight="1">
      <c r="A106" s="17"/>
      <c r="B106" s="20"/>
      <c r="C106" s="2"/>
      <c r="D106" s="2"/>
      <c r="E106" s="2"/>
      <c r="F106" s="2"/>
      <c r="G106" s="2"/>
      <c r="H106" s="2"/>
      <c r="I106" s="2"/>
      <c r="J106" s="49"/>
      <c r="K106" s="49"/>
      <c r="L106" s="49"/>
      <c r="M106" s="49"/>
      <c r="N106" s="4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7"/>
      <c r="Z106" s="20"/>
      <c r="AA106" s="2"/>
      <c r="AB106" s="2"/>
      <c r="AC106" s="2"/>
    </row>
    <row r="107" ht="14.6" customHeight="1">
      <c r="A107" s="17"/>
      <c r="B107" s="20"/>
      <c r="C107" s="2"/>
      <c r="D107" s="2"/>
      <c r="E107" s="2"/>
      <c r="F107" s="2"/>
      <c r="G107" s="2"/>
      <c r="H107" s="2"/>
      <c r="I107" s="17"/>
      <c r="J107" t="s" s="185">
        <v>115</v>
      </c>
      <c r="K107" s="186"/>
      <c r="L107" s="186"/>
      <c r="M107" s="187">
        <f>(X90+J91+X81+J81+X71+J69+X59+J59+X46+J47+X35+J36+X25+J26+K159)+K15</f>
        <v>0</v>
      </c>
      <c r="N107" s="12"/>
      <c r="O107" s="7"/>
      <c r="P107" s="2"/>
      <c r="Q107" s="2"/>
      <c r="R107" s="2"/>
      <c r="S107" s="2"/>
      <c r="T107" s="2"/>
      <c r="U107" s="2"/>
      <c r="V107" s="2"/>
      <c r="W107" s="2"/>
      <c r="X107" s="2"/>
      <c r="Y107" s="17"/>
      <c r="Z107" s="20"/>
      <c r="AA107" s="2"/>
      <c r="AB107" s="2"/>
      <c r="AC107" s="2"/>
    </row>
    <row r="108" ht="13.55" customHeight="1">
      <c r="A108" s="17"/>
      <c r="B108" s="20"/>
      <c r="C108" s="2"/>
      <c r="D108" s="2"/>
      <c r="E108" s="2"/>
      <c r="F108" s="2"/>
      <c r="G108" s="2"/>
      <c r="H108" s="2"/>
      <c r="I108" s="2"/>
      <c r="J108" s="53"/>
      <c r="K108" s="53"/>
      <c r="L108" s="53"/>
      <c r="M108" s="53"/>
      <c r="N108" s="5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7"/>
      <c r="Z108" s="20"/>
      <c r="AA108" s="2"/>
      <c r="AB108" s="2"/>
      <c r="AC108" s="2"/>
    </row>
    <row r="109" ht="14.05" customHeight="1">
      <c r="A109" s="17"/>
      <c r="B109" s="20"/>
      <c r="C109" s="2"/>
      <c r="D109" s="2"/>
      <c r="E109" s="2"/>
      <c r="F109" s="2"/>
      <c r="G109" s="16"/>
      <c r="H109" s="16"/>
      <c r="I109" s="16"/>
      <c r="J109" s="16"/>
      <c r="K109" s="16"/>
      <c r="L109" s="16"/>
      <c r="M109" s="2"/>
      <c r="N109" s="2"/>
      <c r="O109" s="2"/>
      <c r="P109" s="2"/>
      <c r="Q109" s="16"/>
      <c r="R109" s="16"/>
      <c r="S109" s="16"/>
      <c r="T109" s="16"/>
      <c r="U109" s="16"/>
      <c r="V109" s="2"/>
      <c r="W109" s="2"/>
      <c r="X109" s="2"/>
      <c r="Y109" s="17"/>
      <c r="Z109" s="20"/>
      <c r="AA109" s="2"/>
      <c r="AB109" s="2"/>
      <c r="AC109" s="2"/>
    </row>
    <row r="110" ht="17.6" customHeight="1">
      <c r="A110" s="17"/>
      <c r="B110" s="20"/>
      <c r="C110" s="2"/>
      <c r="D110" s="2"/>
      <c r="E110" s="2"/>
      <c r="F110" s="17"/>
      <c r="G110" t="s" s="188">
        <v>116</v>
      </c>
      <c r="H110" s="189"/>
      <c r="I110" s="189"/>
      <c r="J110" s="189"/>
      <c r="K110" s="189"/>
      <c r="L110" s="189"/>
      <c r="M110" s="20"/>
      <c r="N110" s="2"/>
      <c r="O110" s="2"/>
      <c r="P110" s="17"/>
      <c r="Q110" t="s" s="190">
        <v>117</v>
      </c>
      <c r="R110" s="191"/>
      <c r="S110" s="192">
        <f>M105-M107</f>
        <v>12204</v>
      </c>
      <c r="T110" s="192"/>
      <c r="U110" s="193"/>
      <c r="V110" s="20"/>
      <c r="W110" s="2"/>
      <c r="X110" s="2"/>
      <c r="Y110" s="17"/>
      <c r="Z110" s="20"/>
      <c r="AA110" s="2"/>
      <c r="AB110" s="2"/>
      <c r="AC110" s="2"/>
    </row>
    <row r="111" ht="14.55" customHeight="1">
      <c r="A111" s="17"/>
      <c r="B111" s="20"/>
      <c r="C111" s="2"/>
      <c r="D111" s="2"/>
      <c r="E111" s="2"/>
      <c r="F111" s="2"/>
      <c r="G111" s="22"/>
      <c r="H111" s="194"/>
      <c r="I111" s="194"/>
      <c r="J111" s="194"/>
      <c r="K111" s="194"/>
      <c r="L111" s="22"/>
      <c r="M111" s="2"/>
      <c r="N111" s="2"/>
      <c r="O111" s="2"/>
      <c r="P111" s="2"/>
      <c r="Q111" s="22"/>
      <c r="R111" s="22"/>
      <c r="S111" s="22"/>
      <c r="T111" s="22"/>
      <c r="U111" s="22"/>
      <c r="V111" s="2"/>
      <c r="W111" s="2"/>
      <c r="X111" s="2"/>
      <c r="Y111" s="17"/>
      <c r="Z111" s="20"/>
      <c r="AA111" s="2"/>
      <c r="AB111" s="2"/>
      <c r="AC111" s="2"/>
    </row>
    <row r="112" ht="14.55" customHeight="1">
      <c r="A112" s="17"/>
      <c r="B112" s="20"/>
      <c r="C112" s="2"/>
      <c r="D112" s="2"/>
      <c r="E112" s="2"/>
      <c r="F112" s="2"/>
      <c r="G112" s="17"/>
      <c r="H112" s="195"/>
      <c r="I112" s="195"/>
      <c r="J112" s="195"/>
      <c r="K112" s="195"/>
      <c r="L112" s="20"/>
      <c r="M112" s="2"/>
      <c r="N112" s="2"/>
      <c r="O112" s="2"/>
      <c r="P112" s="16"/>
      <c r="Q112" s="16"/>
      <c r="R112" s="16"/>
      <c r="S112" s="16"/>
      <c r="T112" s="16"/>
      <c r="U112" s="16"/>
      <c r="V112" s="2"/>
      <c r="W112" s="2"/>
      <c r="X112" s="2"/>
      <c r="Y112" s="17"/>
      <c r="Z112" s="20"/>
      <c r="AA112" s="2"/>
      <c r="AB112" s="2"/>
      <c r="AC112" s="2"/>
    </row>
    <row r="113" ht="17.6" customHeight="1">
      <c r="A113" s="17"/>
      <c r="B113" s="20"/>
      <c r="C113" s="2"/>
      <c r="D113" s="2"/>
      <c r="E113" s="2"/>
      <c r="F113" s="2"/>
      <c r="G113" s="17"/>
      <c r="H113" s="195"/>
      <c r="I113" s="195"/>
      <c r="J113" s="195"/>
      <c r="K113" s="195"/>
      <c r="L113" s="20"/>
      <c r="M113" s="2"/>
      <c r="N113" s="2"/>
      <c r="O113" s="17"/>
      <c r="P113" t="s" s="188">
        <v>118</v>
      </c>
      <c r="Q113" s="189"/>
      <c r="R113" s="189"/>
      <c r="S113" s="189"/>
      <c r="T113" s="189"/>
      <c r="U113" s="189"/>
      <c r="V113" s="20"/>
      <c r="W113" s="2"/>
      <c r="X113" s="2"/>
      <c r="Y113" s="17"/>
      <c r="Z113" s="20"/>
      <c r="AA113" s="2"/>
      <c r="AB113" s="2"/>
      <c r="AC113" s="2"/>
    </row>
    <row r="114" ht="14.55" customHeight="1">
      <c r="A114" s="17"/>
      <c r="B114" s="20"/>
      <c r="C114" s="2"/>
      <c r="D114" s="2"/>
      <c r="E114" s="2"/>
      <c r="F114" s="2"/>
      <c r="G114" s="2"/>
      <c r="H114" s="22"/>
      <c r="I114" s="22"/>
      <c r="J114" s="22"/>
      <c r="K114" s="22"/>
      <c r="L114" s="2"/>
      <c r="M114" s="2"/>
      <c r="N114" s="2"/>
      <c r="O114" s="2"/>
      <c r="P114" s="22"/>
      <c r="Q114" s="194"/>
      <c r="R114" s="194"/>
      <c r="S114" s="194"/>
      <c r="T114" s="194"/>
      <c r="U114" s="22"/>
      <c r="V114" s="2"/>
      <c r="W114" s="2"/>
      <c r="X114" s="2"/>
      <c r="Y114" s="17"/>
      <c r="Z114" s="20"/>
      <c r="AA114" s="2"/>
      <c r="AB114" s="2"/>
      <c r="AC114" s="2"/>
    </row>
    <row r="115" ht="14.05" customHeight="1">
      <c r="A115" s="17"/>
      <c r="B115" s="20"/>
      <c r="C115" s="2"/>
      <c r="D115" s="2"/>
      <c r="E115" s="196"/>
      <c r="F115" s="197"/>
      <c r="G115" s="2"/>
      <c r="H115" s="2"/>
      <c r="I115" s="2"/>
      <c r="J115" s="2"/>
      <c r="K115" s="2"/>
      <c r="L115" s="2"/>
      <c r="M115" s="2"/>
      <c r="N115" s="2"/>
      <c r="O115" s="2"/>
      <c r="P115" s="17"/>
      <c r="Q115" s="195"/>
      <c r="R115" s="195"/>
      <c r="S115" s="195"/>
      <c r="T115" s="195"/>
      <c r="U115" s="20"/>
      <c r="V115" s="2"/>
      <c r="W115" s="2"/>
      <c r="X115" s="2"/>
      <c r="Y115" s="17"/>
      <c r="Z115" s="20"/>
      <c r="AA115" s="2"/>
      <c r="AB115" s="2"/>
      <c r="AC115" s="2"/>
    </row>
    <row r="116" ht="14.05" customHeight="1">
      <c r="A116" s="17"/>
      <c r="B116" s="20"/>
      <c r="C116" s="3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17"/>
      <c r="Q116" s="195"/>
      <c r="R116" s="195"/>
      <c r="S116" s="195"/>
      <c r="T116" s="195"/>
      <c r="U116" s="20"/>
      <c r="V116" s="2"/>
      <c r="W116" s="2"/>
      <c r="X116" s="2"/>
      <c r="Y116" s="17"/>
      <c r="Z116" s="20"/>
      <c r="AA116" s="2"/>
      <c r="AB116" s="2"/>
      <c r="AC116" s="2"/>
    </row>
    <row r="117" ht="19" customHeight="1">
      <c r="A117" s="17"/>
      <c r="B117" s="198"/>
      <c r="C117" t="s" s="199">
        <v>119</v>
      </c>
      <c r="D117" s="200"/>
      <c r="E117" s="200"/>
      <c r="F117" s="200"/>
      <c r="G117" s="200"/>
      <c r="H117" s="200"/>
      <c r="I117" s="7"/>
      <c r="J117" s="2"/>
      <c r="K117" s="2"/>
      <c r="L117" s="2"/>
      <c r="M117" s="2"/>
      <c r="N117" s="2"/>
      <c r="O117" s="2"/>
      <c r="P117" s="2"/>
      <c r="Q117" s="22"/>
      <c r="R117" s="22"/>
      <c r="S117" s="22"/>
      <c r="T117" s="22"/>
      <c r="U117" s="2"/>
      <c r="V117" s="2"/>
      <c r="W117" s="2"/>
      <c r="X117" s="2"/>
      <c r="Y117" s="17"/>
      <c r="Z117" s="20"/>
      <c r="AA117" s="2"/>
      <c r="AB117" s="2"/>
      <c r="AC117" s="2"/>
    </row>
    <row r="118" ht="13.55" customHeight="1">
      <c r="A118" s="17"/>
      <c r="B118" s="20"/>
      <c r="C118" s="53"/>
      <c r="D118" s="53"/>
      <c r="E118" s="53"/>
      <c r="F118" s="53"/>
      <c r="G118" s="53"/>
      <c r="H118" s="5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7"/>
      <c r="Z118" s="20"/>
      <c r="AA118" s="2"/>
      <c r="AB118" s="2"/>
      <c r="AC118" s="2"/>
    </row>
    <row r="119" ht="13.55" customHeight="1">
      <c r="A119" s="17"/>
      <c r="B119" s="20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  <c r="Z119" s="20"/>
      <c r="AA119" s="2"/>
      <c r="AB119" s="2"/>
      <c r="AC119" s="2"/>
    </row>
    <row r="120" ht="16.6" customHeight="1">
      <c r="A120" s="17"/>
      <c r="B120" s="2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01"/>
      <c r="S120" s="201"/>
      <c r="T120" s="2"/>
      <c r="U120" s="2"/>
      <c r="V120" s="2"/>
      <c r="W120" s="2"/>
      <c r="X120" s="2"/>
      <c r="Y120" s="17"/>
      <c r="Z120" s="20"/>
      <c r="AA120" s="2"/>
      <c r="AB120" s="2"/>
      <c r="AC120" s="2"/>
    </row>
    <row r="121" ht="14.05" customHeight="1">
      <c r="A121" s="17"/>
      <c r="B121" s="24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25"/>
      <c r="Z121" s="20"/>
      <c r="AA121" s="2"/>
      <c r="AB121" s="2"/>
      <c r="AC121" s="2"/>
    </row>
    <row r="122" ht="14.05" customHeight="1">
      <c r="A122" s="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"/>
      <c r="AA122" s="2"/>
      <c r="AB122" s="2"/>
      <c r="AC122" s="2"/>
    </row>
    <row r="123" ht="13.5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ht="13.5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ht="13.5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ht="13.5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ht="13.5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ht="13.5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ht="13.5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ht="13.5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ht="13.5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ht="13.5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ht="13.5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ht="13.5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ht="13.5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ht="13.5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ht="13.5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ht="13.5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ht="13.5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13.5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ht="13.5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ht="13.5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ht="13.5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ht="13.5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ht="13.5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ht="13.5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ht="13.5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ht="13.5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ht="13.5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ht="13.5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ht="13.5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ht="13.5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ht="13.5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ht="13.5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ht="13.5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ht="13.5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ht="13.5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ht="13.5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ht="13.5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</sheetData>
  <mergeCells count="131">
    <mergeCell ref="C117:H117"/>
    <mergeCell ref="G110:L110"/>
    <mergeCell ref="Q110:R110"/>
    <mergeCell ref="S110:U110"/>
    <mergeCell ref="H112:K113"/>
    <mergeCell ref="P113:U113"/>
    <mergeCell ref="Q115:T116"/>
    <mergeCell ref="B96:C99"/>
    <mergeCell ref="D97:G97"/>
    <mergeCell ref="D98:G98"/>
    <mergeCell ref="D99:G99"/>
    <mergeCell ref="M105:N105"/>
    <mergeCell ref="M107:N107"/>
    <mergeCell ref="D88:G88"/>
    <mergeCell ref="R88:U88"/>
    <mergeCell ref="R89:U89"/>
    <mergeCell ref="D90:G90"/>
    <mergeCell ref="R90:U90"/>
    <mergeCell ref="D91:G91"/>
    <mergeCell ref="D81:G81"/>
    <mergeCell ref="R81:U81"/>
    <mergeCell ref="B85:C91"/>
    <mergeCell ref="D85:G85"/>
    <mergeCell ref="P85:Q90"/>
    <mergeCell ref="R85:U85"/>
    <mergeCell ref="D86:G86"/>
    <mergeCell ref="R86:U86"/>
    <mergeCell ref="D87:G87"/>
    <mergeCell ref="R87:U87"/>
    <mergeCell ref="D77:G77"/>
    <mergeCell ref="R77:U77"/>
    <mergeCell ref="D78:G78"/>
    <mergeCell ref="R78:U78"/>
    <mergeCell ref="R79:U79"/>
    <mergeCell ref="D80:G80"/>
    <mergeCell ref="R80:U80"/>
    <mergeCell ref="D69:G69"/>
    <mergeCell ref="R69:U69"/>
    <mergeCell ref="R70:U70"/>
    <mergeCell ref="R71:U71"/>
    <mergeCell ref="B75:C81"/>
    <mergeCell ref="D75:G75"/>
    <mergeCell ref="P75:Q81"/>
    <mergeCell ref="R75:U75"/>
    <mergeCell ref="D76:G76"/>
    <mergeCell ref="R76:U76"/>
    <mergeCell ref="R64:U64"/>
    <mergeCell ref="D65:G65"/>
    <mergeCell ref="R65:U65"/>
    <mergeCell ref="R66:U66"/>
    <mergeCell ref="R67:U67"/>
    <mergeCell ref="D68:G68"/>
    <mergeCell ref="R68:U68"/>
    <mergeCell ref="D57:G57"/>
    <mergeCell ref="D58:G58"/>
    <mergeCell ref="R58:U58"/>
    <mergeCell ref="D59:G59"/>
    <mergeCell ref="R59:U59"/>
    <mergeCell ref="B63:C69"/>
    <mergeCell ref="D63:G63"/>
    <mergeCell ref="P63:Q71"/>
    <mergeCell ref="R63:U63"/>
    <mergeCell ref="D64:G64"/>
    <mergeCell ref="R53:U53"/>
    <mergeCell ref="D54:G54"/>
    <mergeCell ref="R54:U54"/>
    <mergeCell ref="D55:G55"/>
    <mergeCell ref="R55:U55"/>
    <mergeCell ref="D56:G56"/>
    <mergeCell ref="R56:U56"/>
    <mergeCell ref="D44:G44"/>
    <mergeCell ref="R45:U45"/>
    <mergeCell ref="D46:G46"/>
    <mergeCell ref="R46:U46"/>
    <mergeCell ref="D47:G47"/>
    <mergeCell ref="B52:C59"/>
    <mergeCell ref="D52:G52"/>
    <mergeCell ref="P52:Q59"/>
    <mergeCell ref="R52:U52"/>
    <mergeCell ref="D53:G53"/>
    <mergeCell ref="D36:G36"/>
    <mergeCell ref="B40:C47"/>
    <mergeCell ref="D40:G40"/>
    <mergeCell ref="P40:Q46"/>
    <mergeCell ref="D41:G41"/>
    <mergeCell ref="R41:U41"/>
    <mergeCell ref="D42:G42"/>
    <mergeCell ref="R42:U42"/>
    <mergeCell ref="D43:G43"/>
    <mergeCell ref="R43:U43"/>
    <mergeCell ref="R31:U31"/>
    <mergeCell ref="D32:G32"/>
    <mergeCell ref="R32:U32"/>
    <mergeCell ref="D33:G33"/>
    <mergeCell ref="R34:U34"/>
    <mergeCell ref="D35:G35"/>
    <mergeCell ref="R35:U35"/>
    <mergeCell ref="R24:U24"/>
    <mergeCell ref="D25:G25"/>
    <mergeCell ref="R25:U25"/>
    <mergeCell ref="D26:G26"/>
    <mergeCell ref="B29:C36"/>
    <mergeCell ref="D29:G29"/>
    <mergeCell ref="P29:Q35"/>
    <mergeCell ref="D30:G30"/>
    <mergeCell ref="R30:U30"/>
    <mergeCell ref="D31:G31"/>
    <mergeCell ref="P19:Q25"/>
    <mergeCell ref="R19:U19"/>
    <mergeCell ref="D20:G20"/>
    <mergeCell ref="R20:U20"/>
    <mergeCell ref="D21:G21"/>
    <mergeCell ref="R21:U21"/>
    <mergeCell ref="D22:G22"/>
    <mergeCell ref="R22:U22"/>
    <mergeCell ref="D23:G23"/>
    <mergeCell ref="R23:U23"/>
    <mergeCell ref="D12:G12"/>
    <mergeCell ref="D13:G13"/>
    <mergeCell ref="D14:G14"/>
    <mergeCell ref="D15:G15"/>
    <mergeCell ref="B19:C26"/>
    <mergeCell ref="D19:G19"/>
    <mergeCell ref="D24:G24"/>
    <mergeCell ref="B3:Y4"/>
    <mergeCell ref="B7:Y7"/>
    <mergeCell ref="B8:C11"/>
    <mergeCell ref="D8:G8"/>
    <mergeCell ref="D9:G9"/>
    <mergeCell ref="D10:G10"/>
    <mergeCell ref="D11:G11"/>
  </mergeCells>
  <conditionalFormatting sqref="M107">
    <cfRule type="cellIs" dxfId="0" priority="1" operator="lessThan" stopIfTrue="1">
      <formula>0</formula>
    </cfRule>
  </conditionalFormatting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Y159"/>
  <sheetViews>
    <sheetView workbookViewId="0" showGridLines="0" defaultGridColor="1"/>
  </sheetViews>
  <sheetFormatPr defaultColWidth="8.83333" defaultRowHeight="15" customHeight="1" outlineLevelRow="0" outlineLevelCol="0"/>
  <cols>
    <col min="1" max="6" width="8.85156" style="202" customWidth="1"/>
    <col min="7" max="7" width="18.5" style="202" customWidth="1"/>
    <col min="8" max="25" width="8.85156" style="202" customWidth="1"/>
    <col min="26" max="16384" width="8.85156" style="202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05" customHeight="1">
      <c r="A2" s="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5" customHeight="1">
      <c r="A3" s="17"/>
      <c r="B3" t="s" s="18">
        <v>30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ht="14.05" customHeight="1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ht="14.05" customHeight="1">
      <c r="A5" s="17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</row>
    <row r="6" ht="14.05" customHeight="1">
      <c r="A6" s="17"/>
      <c r="B6" s="2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5"/>
    </row>
    <row r="7" ht="24.4" customHeight="1">
      <c r="A7" s="17"/>
      <c r="B7" t="s" s="26">
        <v>120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5.1" customHeight="1">
      <c r="A8" s="17"/>
      <c r="B8" s="28"/>
      <c r="C8" s="29"/>
      <c r="D8" t="s" s="30">
        <v>32</v>
      </c>
      <c r="E8" s="31"/>
      <c r="F8" s="31"/>
      <c r="G8" s="31"/>
      <c r="H8" t="s" s="30">
        <v>33</v>
      </c>
      <c r="I8" s="32"/>
      <c r="J8" s="33">
        <v>200</v>
      </c>
      <c r="K8" s="34">
        <f>I8*J8</f>
        <v>0</v>
      </c>
      <c r="L8" s="35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ht="14.6" customHeight="1">
      <c r="A9" s="17"/>
      <c r="B9" s="28"/>
      <c r="C9" s="29"/>
      <c r="D9" t="s" s="36">
        <v>34</v>
      </c>
      <c r="E9" s="37"/>
      <c r="F9" s="37"/>
      <c r="G9" s="37"/>
      <c r="H9" t="s" s="36">
        <v>35</v>
      </c>
      <c r="I9" s="38"/>
      <c r="J9" s="39">
        <v>800</v>
      </c>
      <c r="K9" s="40">
        <f>I9*J9</f>
        <v>0</v>
      </c>
      <c r="L9" s="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7"/>
    </row>
    <row r="10" ht="14.6" customHeight="1">
      <c r="A10" s="17"/>
      <c r="B10" s="28"/>
      <c r="C10" s="29"/>
      <c r="D10" t="s" s="36">
        <v>36</v>
      </c>
      <c r="E10" s="37"/>
      <c r="F10" s="37"/>
      <c r="G10" s="37"/>
      <c r="H10" t="s" s="36">
        <v>35</v>
      </c>
      <c r="I10" s="38"/>
      <c r="J10" s="39">
        <v>700</v>
      </c>
      <c r="K10" s="40">
        <f>I10*J10</f>
        <v>0</v>
      </c>
      <c r="L10" s="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7"/>
    </row>
    <row r="11" ht="14.6" customHeight="1">
      <c r="A11" s="17"/>
      <c r="B11" s="41"/>
      <c r="C11" s="42"/>
      <c r="D11" t="s" s="36">
        <v>37</v>
      </c>
      <c r="E11" s="37"/>
      <c r="F11" s="37"/>
      <c r="G11" s="37"/>
      <c r="H11" t="s" s="36">
        <v>35</v>
      </c>
      <c r="I11" s="38"/>
      <c r="J11" s="39">
        <v>500</v>
      </c>
      <c r="K11" s="40">
        <f>I11*J11</f>
        <v>0</v>
      </c>
      <c r="L11" s="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7"/>
    </row>
    <row r="12" ht="14.6" customHeight="1">
      <c r="A12" s="17"/>
      <c r="B12" s="43"/>
      <c r="C12" s="44"/>
      <c r="D12" t="s" s="36">
        <v>38</v>
      </c>
      <c r="E12" s="37"/>
      <c r="F12" s="37"/>
      <c r="G12" s="37"/>
      <c r="H12" t="s" s="36">
        <v>35</v>
      </c>
      <c r="I12" s="38"/>
      <c r="J12" s="39">
        <v>500</v>
      </c>
      <c r="K12" s="40">
        <f>I12*J12</f>
        <v>0</v>
      </c>
      <c r="L12" s="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7"/>
    </row>
    <row r="13" ht="14.6" customHeight="1">
      <c r="A13" s="17"/>
      <c r="B13" s="45"/>
      <c r="C13" s="46"/>
      <c r="D13" t="s" s="36">
        <v>39</v>
      </c>
      <c r="E13" s="37"/>
      <c r="F13" s="37"/>
      <c r="G13" s="37"/>
      <c r="H13" t="s" s="36">
        <v>35</v>
      </c>
      <c r="I13" s="38"/>
      <c r="J13" s="39">
        <v>150</v>
      </c>
      <c r="K13" s="40">
        <f>I13*J13</f>
        <v>0</v>
      </c>
      <c r="L13" s="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7"/>
    </row>
    <row r="14" ht="14.6" customHeight="1">
      <c r="A14" s="17"/>
      <c r="B14" s="45"/>
      <c r="C14" s="46"/>
      <c r="D14" t="s" s="36">
        <v>40</v>
      </c>
      <c r="E14" s="37"/>
      <c r="F14" s="37"/>
      <c r="G14" s="37"/>
      <c r="H14" t="s" s="36">
        <v>35</v>
      </c>
      <c r="I14" s="38"/>
      <c r="J14" s="39">
        <v>250</v>
      </c>
      <c r="K14" s="40">
        <f>I14*J14</f>
        <v>0</v>
      </c>
      <c r="L14" s="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7"/>
    </row>
    <row r="15" ht="14.6" customHeight="1">
      <c r="A15" s="17"/>
      <c r="B15" s="20"/>
      <c r="C15" s="4"/>
      <c r="D15" s="47"/>
      <c r="E15" s="47"/>
      <c r="F15" s="47"/>
      <c r="G15" s="47"/>
      <c r="H15" s="48"/>
      <c r="I15" s="49"/>
      <c r="J15" s="50"/>
      <c r="K15" s="51">
        <f>(K8+K9+K10+K11+K12+K13+K14)</f>
        <v>0</v>
      </c>
      <c r="L15" s="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7"/>
    </row>
    <row r="16" ht="14.6" customHeight="1">
      <c r="A16" s="17"/>
      <c r="B16" s="20"/>
      <c r="C16" s="2"/>
      <c r="D16" s="52"/>
      <c r="E16" s="52"/>
      <c r="F16" s="52"/>
      <c r="G16" s="52"/>
      <c r="H16" s="53"/>
      <c r="I16" s="53"/>
      <c r="J16" s="53"/>
      <c r="K16" s="5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7"/>
    </row>
    <row r="17" ht="14.6" customHeight="1">
      <c r="A17" s="17"/>
      <c r="B17" s="20"/>
      <c r="C17" s="2"/>
      <c r="D17" s="55"/>
      <c r="E17" s="55"/>
      <c r="F17" s="55"/>
      <c r="G17" s="55"/>
      <c r="H17" s="2"/>
      <c r="I17" s="2"/>
      <c r="J17" s="2"/>
      <c r="K17" s="5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7"/>
    </row>
    <row r="18" ht="14.05" customHeight="1">
      <c r="A18" s="17"/>
      <c r="B18" s="57"/>
      <c r="C18" s="58"/>
      <c r="D18" s="3"/>
      <c r="E18" s="3"/>
      <c r="F18" s="3"/>
      <c r="G18" s="3"/>
      <c r="H18" s="3"/>
      <c r="I18" s="3"/>
      <c r="J18" s="3"/>
      <c r="K18" s="2"/>
      <c r="L18" s="2"/>
      <c r="M18" s="2"/>
      <c r="N18" s="2"/>
      <c r="O18" s="2"/>
      <c r="P18" s="16"/>
      <c r="Q18" s="16"/>
      <c r="R18" s="3"/>
      <c r="S18" s="3"/>
      <c r="T18" s="3"/>
      <c r="U18" s="3"/>
      <c r="V18" s="3"/>
      <c r="W18" s="3"/>
      <c r="X18" s="3"/>
      <c r="Y18" s="17"/>
    </row>
    <row r="19" ht="15.75" customHeight="1">
      <c r="A19" s="17"/>
      <c r="B19" t="s" s="59">
        <v>41</v>
      </c>
      <c r="C19" s="60"/>
      <c r="D19" t="s" s="61">
        <v>42</v>
      </c>
      <c r="E19" s="62"/>
      <c r="F19" s="62"/>
      <c r="G19" s="63"/>
      <c r="H19" s="64">
        <v>5</v>
      </c>
      <c r="I19" s="64">
        <v>80</v>
      </c>
      <c r="J19" s="64">
        <f>I19*H19</f>
        <v>400</v>
      </c>
      <c r="K19" s="7"/>
      <c r="L19" s="2"/>
      <c r="M19" s="2"/>
      <c r="N19" s="2"/>
      <c r="O19" s="17"/>
      <c r="P19" t="s" s="59">
        <v>43</v>
      </c>
      <c r="Q19" s="60"/>
      <c r="R19" t="s" s="65">
        <v>44</v>
      </c>
      <c r="S19" s="66"/>
      <c r="T19" s="66"/>
      <c r="U19" s="66"/>
      <c r="V19" s="64">
        <v>7</v>
      </c>
      <c r="W19" s="64">
        <v>33</v>
      </c>
      <c r="X19" s="64">
        <f>W19*V19</f>
        <v>231</v>
      </c>
      <c r="Y19" s="67"/>
    </row>
    <row r="20" ht="13.55" customHeight="1">
      <c r="A20" s="17"/>
      <c r="B20" s="60"/>
      <c r="C20" s="60"/>
      <c r="D20" t="s" s="61">
        <v>45</v>
      </c>
      <c r="E20" s="62"/>
      <c r="F20" s="62"/>
      <c r="G20" s="63"/>
      <c r="H20" s="64">
        <v>1</v>
      </c>
      <c r="I20" s="64">
        <v>100</v>
      </c>
      <c r="J20" s="64">
        <f>H20*I20</f>
        <v>100</v>
      </c>
      <c r="K20" s="7"/>
      <c r="L20" s="2"/>
      <c r="M20" s="2"/>
      <c r="N20" s="2"/>
      <c r="O20" s="17"/>
      <c r="P20" s="60"/>
      <c r="Q20" s="60"/>
      <c r="R20" t="s" s="65">
        <v>46</v>
      </c>
      <c r="S20" s="66"/>
      <c r="T20" s="66"/>
      <c r="U20" s="66"/>
      <c r="V20" s="64">
        <v>1</v>
      </c>
      <c r="W20" s="64">
        <v>200</v>
      </c>
      <c r="X20" s="64">
        <f>V20*W20</f>
        <v>200</v>
      </c>
      <c r="Y20" s="67"/>
    </row>
    <row r="21" ht="13.55" customHeight="1">
      <c r="A21" s="17"/>
      <c r="B21" s="60"/>
      <c r="C21" s="60"/>
      <c r="D21" t="s" s="61">
        <v>47</v>
      </c>
      <c r="E21" s="62"/>
      <c r="F21" s="62"/>
      <c r="G21" s="63"/>
      <c r="H21" s="64">
        <v>1</v>
      </c>
      <c r="I21" s="64">
        <v>150</v>
      </c>
      <c r="J21" s="64">
        <f>I21*H21</f>
        <v>150</v>
      </c>
      <c r="K21" s="7"/>
      <c r="L21" s="2"/>
      <c r="M21" s="2"/>
      <c r="N21" s="2"/>
      <c r="O21" s="17"/>
      <c r="P21" s="60"/>
      <c r="Q21" s="60"/>
      <c r="R21" t="s" s="65">
        <v>48</v>
      </c>
      <c r="S21" s="66"/>
      <c r="T21" s="66"/>
      <c r="U21" s="66"/>
      <c r="V21" s="64">
        <v>0</v>
      </c>
      <c r="W21" s="64">
        <v>200</v>
      </c>
      <c r="X21" s="64">
        <f>W21*V21</f>
        <v>0</v>
      </c>
      <c r="Y21" s="67"/>
    </row>
    <row r="22" ht="13.55" customHeight="1">
      <c r="A22" s="17"/>
      <c r="B22" s="60"/>
      <c r="C22" s="60"/>
      <c r="D22" t="s" s="61">
        <v>49</v>
      </c>
      <c r="E22" s="62"/>
      <c r="F22" s="62"/>
      <c r="G22" s="63"/>
      <c r="H22" s="64">
        <v>1</v>
      </c>
      <c r="I22" s="64">
        <v>150</v>
      </c>
      <c r="J22" s="64">
        <f>H22*I22</f>
        <v>150</v>
      </c>
      <c r="K22" s="7"/>
      <c r="L22" s="2"/>
      <c r="M22" s="2"/>
      <c r="N22" s="2"/>
      <c r="O22" s="17"/>
      <c r="P22" s="60"/>
      <c r="Q22" s="60"/>
      <c r="R22" t="s" s="61">
        <v>50</v>
      </c>
      <c r="S22" s="62"/>
      <c r="T22" s="62"/>
      <c r="U22" s="63"/>
      <c r="V22" s="64">
        <v>0</v>
      </c>
      <c r="W22" s="64">
        <v>100</v>
      </c>
      <c r="X22" s="64">
        <f>V22*W22</f>
        <v>0</v>
      </c>
      <c r="Y22" s="67"/>
    </row>
    <row r="23" ht="14" customHeight="1">
      <c r="A23" s="17"/>
      <c r="B23" s="60"/>
      <c r="C23" s="60"/>
      <c r="D23" t="s" s="61">
        <v>51</v>
      </c>
      <c r="E23" s="62"/>
      <c r="F23" s="62"/>
      <c r="G23" s="63"/>
      <c r="H23" s="64">
        <v>0</v>
      </c>
      <c r="I23" s="64">
        <v>100</v>
      </c>
      <c r="J23" s="64">
        <f>H23*I23</f>
        <v>0</v>
      </c>
      <c r="K23" s="7"/>
      <c r="L23" s="2"/>
      <c r="M23" s="2"/>
      <c r="N23" s="2"/>
      <c r="O23" s="17"/>
      <c r="P23" s="60"/>
      <c r="Q23" s="60"/>
      <c r="R23" t="s" s="68">
        <v>52</v>
      </c>
      <c r="S23" s="69"/>
      <c r="T23" s="69"/>
      <c r="U23" s="69"/>
      <c r="V23" s="64">
        <v>0</v>
      </c>
      <c r="W23" s="64">
        <v>10</v>
      </c>
      <c r="X23" s="64">
        <f>W23*V23</f>
        <v>0</v>
      </c>
      <c r="Y23" s="67"/>
    </row>
    <row r="24" ht="14" customHeight="1">
      <c r="A24" s="17"/>
      <c r="B24" s="60"/>
      <c r="C24" s="60"/>
      <c r="D24" t="s" s="70">
        <v>52</v>
      </c>
      <c r="E24" s="71"/>
      <c r="F24" s="71"/>
      <c r="G24" s="72"/>
      <c r="H24" s="64">
        <v>0</v>
      </c>
      <c r="I24" s="64">
        <v>10</v>
      </c>
      <c r="J24" s="64">
        <f>I24*H24</f>
        <v>0</v>
      </c>
      <c r="K24" s="7"/>
      <c r="L24" s="2"/>
      <c r="M24" s="2"/>
      <c r="N24" s="2"/>
      <c r="O24" s="17"/>
      <c r="P24" s="60"/>
      <c r="Q24" s="60"/>
      <c r="R24" t="s" s="65">
        <v>53</v>
      </c>
      <c r="S24" s="66"/>
      <c r="T24" s="66"/>
      <c r="U24" s="66"/>
      <c r="V24" s="64">
        <v>1</v>
      </c>
      <c r="W24" s="64">
        <v>20</v>
      </c>
      <c r="X24" s="64">
        <f>V24*W24</f>
        <v>20</v>
      </c>
      <c r="Y24" s="67"/>
    </row>
    <row r="25" ht="14.05" customHeight="1">
      <c r="A25" s="17"/>
      <c r="B25" s="60"/>
      <c r="C25" s="60"/>
      <c r="D25" t="s" s="61">
        <v>53</v>
      </c>
      <c r="E25" s="62"/>
      <c r="F25" s="62"/>
      <c r="G25" s="63"/>
      <c r="H25" s="64">
        <v>1</v>
      </c>
      <c r="I25" s="64">
        <v>20</v>
      </c>
      <c r="J25" s="64">
        <f>H25*I25</f>
        <v>20</v>
      </c>
      <c r="K25" s="7"/>
      <c r="L25" s="74"/>
      <c r="M25" s="2"/>
      <c r="N25" s="2"/>
      <c r="O25" s="17"/>
      <c r="P25" s="60"/>
      <c r="Q25" s="60"/>
      <c r="R25" t="s" s="75">
        <v>54</v>
      </c>
      <c r="S25" s="76"/>
      <c r="T25" s="76"/>
      <c r="U25" s="76"/>
      <c r="V25" s="77">
        <v>0</v>
      </c>
      <c r="W25" s="77">
        <v>800</v>
      </c>
      <c r="X25" s="78">
        <f>W25*V25</f>
        <v>0</v>
      </c>
      <c r="Y25" s="79"/>
    </row>
    <row r="26" ht="14.55" customHeight="1">
      <c r="A26" s="17"/>
      <c r="B26" s="60"/>
      <c r="C26" s="60"/>
      <c r="D26" t="s" s="80">
        <v>54</v>
      </c>
      <c r="E26" s="81"/>
      <c r="F26" s="81"/>
      <c r="G26" s="82"/>
      <c r="H26" s="77">
        <v>0</v>
      </c>
      <c r="I26" s="77">
        <v>800</v>
      </c>
      <c r="J26" s="78">
        <f>I26*H26</f>
        <v>0</v>
      </c>
      <c r="K26" s="83"/>
      <c r="L26" s="2"/>
      <c r="M26" s="2"/>
      <c r="N26" s="2"/>
      <c r="O26" s="2"/>
      <c r="P26" s="22"/>
      <c r="Q26" s="22"/>
      <c r="R26" s="53"/>
      <c r="S26" s="53"/>
      <c r="T26" s="53"/>
      <c r="U26" s="84"/>
      <c r="V26" s="12"/>
      <c r="W26" s="12"/>
      <c r="X26" t="s" s="13">
        <v>55</v>
      </c>
      <c r="Y26" s="85">
        <f>SUM(X19:X24)</f>
        <v>451</v>
      </c>
    </row>
    <row r="27" ht="14.05" customHeight="1">
      <c r="A27" s="17"/>
      <c r="B27" s="21"/>
      <c r="C27" s="22"/>
      <c r="D27" s="53"/>
      <c r="E27" s="53"/>
      <c r="F27" s="53"/>
      <c r="G27" s="53"/>
      <c r="H27" s="53"/>
      <c r="I27" s="84"/>
      <c r="J27" t="s" s="13">
        <v>55</v>
      </c>
      <c r="K27" s="64">
        <f>SUM(J19:J25)</f>
        <v>820</v>
      </c>
      <c r="L27" s="7"/>
      <c r="M27" s="2"/>
      <c r="N27" s="2"/>
      <c r="O27" s="2"/>
      <c r="P27" s="2"/>
      <c r="Q27" s="2"/>
      <c r="R27" s="2"/>
      <c r="S27" s="2"/>
      <c r="T27" s="2"/>
      <c r="U27" s="2"/>
      <c r="V27" s="53"/>
      <c r="W27" s="53"/>
      <c r="X27" s="53"/>
      <c r="Y27" s="86"/>
    </row>
    <row r="28" ht="15.75" customHeight="1">
      <c r="A28" s="17"/>
      <c r="B28" s="24"/>
      <c r="C28" s="16"/>
      <c r="D28" s="3"/>
      <c r="E28" s="3"/>
      <c r="F28" s="3"/>
      <c r="G28" s="3"/>
      <c r="H28" s="3"/>
      <c r="I28" s="3"/>
      <c r="J28" s="49"/>
      <c r="K28" s="53"/>
      <c r="L28" s="2"/>
      <c r="M28" s="2"/>
      <c r="N28" s="2"/>
      <c r="O28" s="2"/>
      <c r="P28" s="16"/>
      <c r="Q28" s="16"/>
      <c r="R28" s="3"/>
      <c r="S28" s="3"/>
      <c r="T28" s="3"/>
      <c r="U28" s="3"/>
      <c r="V28" s="3"/>
      <c r="W28" s="3"/>
      <c r="X28" s="3"/>
      <c r="Y28" s="17"/>
    </row>
    <row r="29" ht="14.1" customHeight="1">
      <c r="A29" s="17"/>
      <c r="B29" t="s" s="59">
        <v>56</v>
      </c>
      <c r="C29" s="60"/>
      <c r="D29" t="s" s="65">
        <v>44</v>
      </c>
      <c r="E29" s="66"/>
      <c r="F29" s="66"/>
      <c r="G29" s="66"/>
      <c r="H29" s="64">
        <v>10</v>
      </c>
      <c r="I29" s="64">
        <v>25</v>
      </c>
      <c r="J29" s="64">
        <f>I29*H29</f>
        <v>250</v>
      </c>
      <c r="K29" s="7"/>
      <c r="L29" s="2"/>
      <c r="M29" s="2"/>
      <c r="N29" s="2"/>
      <c r="O29" s="17"/>
      <c r="P29" t="s" s="59">
        <v>57</v>
      </c>
      <c r="Q29" s="60"/>
      <c r="R29" t="s" s="65">
        <v>44</v>
      </c>
      <c r="S29" s="48"/>
      <c r="T29" s="49"/>
      <c r="U29" s="50"/>
      <c r="V29" s="64">
        <v>12</v>
      </c>
      <c r="W29" s="64">
        <v>25</v>
      </c>
      <c r="X29" s="64">
        <f>W29*V29</f>
        <v>300</v>
      </c>
      <c r="Y29" s="67"/>
    </row>
    <row r="30" ht="13.55" customHeight="1">
      <c r="A30" s="17"/>
      <c r="B30" s="60"/>
      <c r="C30" s="60"/>
      <c r="D30" t="s" s="65">
        <v>58</v>
      </c>
      <c r="E30" s="66"/>
      <c r="F30" s="66"/>
      <c r="G30" s="66"/>
      <c r="H30" s="64">
        <v>1</v>
      </c>
      <c r="I30" s="64">
        <v>150</v>
      </c>
      <c r="J30" s="64">
        <f>H30*I30</f>
        <v>150</v>
      </c>
      <c r="K30" s="7"/>
      <c r="L30" s="2"/>
      <c r="M30" s="2"/>
      <c r="N30" s="2"/>
      <c r="O30" s="17"/>
      <c r="P30" s="60"/>
      <c r="Q30" s="60"/>
      <c r="R30" t="s" s="65">
        <v>59</v>
      </c>
      <c r="S30" s="66"/>
      <c r="T30" s="66"/>
      <c r="U30" s="66"/>
      <c r="V30" s="64">
        <v>1</v>
      </c>
      <c r="W30" s="64">
        <v>100</v>
      </c>
      <c r="X30" s="64">
        <f>V30*W30</f>
        <v>100</v>
      </c>
      <c r="Y30" s="67"/>
    </row>
    <row r="31" ht="13.55" customHeight="1">
      <c r="A31" s="17"/>
      <c r="B31" s="60"/>
      <c r="C31" s="60"/>
      <c r="D31" t="s" s="65">
        <v>60</v>
      </c>
      <c r="E31" s="66"/>
      <c r="F31" s="66"/>
      <c r="G31" s="66"/>
      <c r="H31" s="64">
        <v>1</v>
      </c>
      <c r="I31" s="64">
        <v>100</v>
      </c>
      <c r="J31" s="64">
        <f>I31*H31</f>
        <v>100</v>
      </c>
      <c r="K31" s="7"/>
      <c r="L31" s="2"/>
      <c r="M31" s="2"/>
      <c r="N31" s="2"/>
      <c r="O31" s="17"/>
      <c r="P31" s="60"/>
      <c r="Q31" s="60"/>
      <c r="R31" t="s" s="65">
        <v>61</v>
      </c>
      <c r="S31" s="66"/>
      <c r="T31" s="66"/>
      <c r="U31" s="66"/>
      <c r="V31" s="64">
        <v>1</v>
      </c>
      <c r="W31" s="64">
        <v>250</v>
      </c>
      <c r="X31" s="64">
        <f>W31*V31</f>
        <v>250</v>
      </c>
      <c r="Y31" s="67"/>
    </row>
    <row r="32" ht="13.55" customHeight="1">
      <c r="A32" s="17"/>
      <c r="B32" s="60"/>
      <c r="C32" s="60"/>
      <c r="D32" t="s" s="61">
        <v>62</v>
      </c>
      <c r="E32" s="62"/>
      <c r="F32" s="62"/>
      <c r="G32" s="63"/>
      <c r="H32" s="64">
        <v>0</v>
      </c>
      <c r="I32" s="64">
        <v>150</v>
      </c>
      <c r="J32" s="64">
        <f>H32*I32</f>
        <v>0</v>
      </c>
      <c r="K32" s="7"/>
      <c r="L32" s="2"/>
      <c r="M32" s="2"/>
      <c r="N32" s="2"/>
      <c r="O32" s="17"/>
      <c r="P32" s="60"/>
      <c r="Q32" s="60"/>
      <c r="R32" t="s" s="61">
        <v>63</v>
      </c>
      <c r="S32" s="62"/>
      <c r="T32" s="62"/>
      <c r="U32" s="63"/>
      <c r="V32" s="64">
        <v>1</v>
      </c>
      <c r="W32" s="64">
        <v>150</v>
      </c>
      <c r="X32" s="64">
        <f>V32*W32</f>
        <v>150</v>
      </c>
      <c r="Y32" s="67"/>
    </row>
    <row r="33" ht="14" customHeight="1">
      <c r="A33" s="17"/>
      <c r="B33" s="60"/>
      <c r="C33" s="60"/>
      <c r="D33" t="s" s="61">
        <v>64</v>
      </c>
      <c r="E33" s="62"/>
      <c r="F33" s="62"/>
      <c r="G33" s="63"/>
      <c r="H33" s="64">
        <v>0</v>
      </c>
      <c r="I33" s="64">
        <v>100</v>
      </c>
      <c r="J33" s="64">
        <f>H33*I33</f>
        <v>0</v>
      </c>
      <c r="K33" s="7"/>
      <c r="L33" s="2"/>
      <c r="M33" s="2"/>
      <c r="N33" s="2"/>
      <c r="O33" s="17"/>
      <c r="P33" s="60"/>
      <c r="Q33" s="60"/>
      <c r="R33" t="s" s="68">
        <v>52</v>
      </c>
      <c r="S33" s="69"/>
      <c r="T33" s="69"/>
      <c r="U33" s="69"/>
      <c r="V33" s="64">
        <v>0</v>
      </c>
      <c r="W33" s="64">
        <v>10</v>
      </c>
      <c r="X33" s="64">
        <f>W33*V33</f>
        <v>0</v>
      </c>
      <c r="Y33" s="67"/>
    </row>
    <row r="34" ht="14" customHeight="1">
      <c r="A34" s="17"/>
      <c r="B34" s="60"/>
      <c r="C34" s="60"/>
      <c r="D34" t="s" s="68">
        <v>52</v>
      </c>
      <c r="E34" s="100"/>
      <c r="F34" s="62"/>
      <c r="G34" s="63"/>
      <c r="H34" s="64">
        <v>0</v>
      </c>
      <c r="I34" s="64">
        <v>10</v>
      </c>
      <c r="J34" s="64">
        <f>I34*H34</f>
        <v>0</v>
      </c>
      <c r="K34" s="7"/>
      <c r="L34" s="2"/>
      <c r="M34" s="2"/>
      <c r="N34" s="2"/>
      <c r="O34" s="17"/>
      <c r="P34" s="60"/>
      <c r="Q34" s="60"/>
      <c r="R34" t="s" s="65">
        <v>53</v>
      </c>
      <c r="S34" s="66"/>
      <c r="T34" s="66"/>
      <c r="U34" s="66"/>
      <c r="V34" s="64">
        <v>1</v>
      </c>
      <c r="W34" s="64">
        <v>20</v>
      </c>
      <c r="X34" s="64">
        <f>V34*W34</f>
        <v>20</v>
      </c>
      <c r="Y34" s="67"/>
    </row>
    <row r="35" ht="14.05" customHeight="1">
      <c r="A35" s="17"/>
      <c r="B35" s="60"/>
      <c r="C35" s="60"/>
      <c r="D35" t="s" s="65">
        <v>53</v>
      </c>
      <c r="E35" s="66"/>
      <c r="F35" s="66"/>
      <c r="G35" s="66"/>
      <c r="H35" s="64">
        <v>1</v>
      </c>
      <c r="I35" s="64">
        <v>20</v>
      </c>
      <c r="J35" s="64">
        <f>H35*I35</f>
        <v>20</v>
      </c>
      <c r="K35" s="7"/>
      <c r="L35" s="74"/>
      <c r="M35" s="2"/>
      <c r="N35" s="2"/>
      <c r="O35" s="17"/>
      <c r="P35" s="60"/>
      <c r="Q35" s="60"/>
      <c r="R35" t="s" s="75">
        <v>54</v>
      </c>
      <c r="S35" s="76"/>
      <c r="T35" s="76"/>
      <c r="U35" s="76"/>
      <c r="V35" s="77">
        <v>0</v>
      </c>
      <c r="W35" s="77">
        <v>800</v>
      </c>
      <c r="X35" s="78">
        <f>V35*W35</f>
        <v>0</v>
      </c>
      <c r="Y35" s="79"/>
    </row>
    <row r="36" ht="14.55" customHeight="1">
      <c r="A36" s="17"/>
      <c r="B36" s="60"/>
      <c r="C36" s="60"/>
      <c r="D36" t="s" s="75">
        <v>54</v>
      </c>
      <c r="E36" s="76"/>
      <c r="F36" s="76"/>
      <c r="G36" s="76"/>
      <c r="H36" s="77">
        <v>0</v>
      </c>
      <c r="I36" s="77">
        <v>800</v>
      </c>
      <c r="J36" s="78">
        <f>H36*I36</f>
        <v>0</v>
      </c>
      <c r="K36" s="83"/>
      <c r="L36" s="2"/>
      <c r="M36" s="2"/>
      <c r="N36" s="2"/>
      <c r="O36" s="2"/>
      <c r="P36" s="22"/>
      <c r="Q36" s="22"/>
      <c r="R36" s="53"/>
      <c r="S36" s="53"/>
      <c r="T36" s="53"/>
      <c r="U36" s="84"/>
      <c r="V36" s="12"/>
      <c r="W36" s="12"/>
      <c r="X36" t="s" s="13">
        <v>55</v>
      </c>
      <c r="Y36" s="85">
        <f>SUM(X29:X34)</f>
        <v>820</v>
      </c>
    </row>
    <row r="37" ht="15.75" customHeight="1">
      <c r="A37" s="17"/>
      <c r="B37" s="21"/>
      <c r="C37" s="22"/>
      <c r="D37" s="112"/>
      <c r="E37" s="113"/>
      <c r="F37" s="113"/>
      <c r="G37" s="114"/>
      <c r="H37" s="12"/>
      <c r="I37" s="12"/>
      <c r="J37" t="s" s="13">
        <v>55</v>
      </c>
      <c r="K37" s="64">
        <f>(J29+J30+J31+J32+J33+J34+J35)</f>
        <v>520</v>
      </c>
      <c r="L37" s="7"/>
      <c r="M37" s="2"/>
      <c r="N37" s="2"/>
      <c r="O37" s="2"/>
      <c r="P37" s="2"/>
      <c r="Q37" s="2"/>
      <c r="R37" s="2"/>
      <c r="S37" s="2"/>
      <c r="T37" s="2"/>
      <c r="U37" s="2"/>
      <c r="V37" s="53"/>
      <c r="W37" s="53"/>
      <c r="X37" s="53"/>
      <c r="Y37" s="86"/>
    </row>
    <row r="38" ht="13.55" customHeight="1">
      <c r="A38" s="17"/>
      <c r="B38" s="20"/>
      <c r="C38" s="2"/>
      <c r="D38" s="116"/>
      <c r="E38" s="117"/>
      <c r="F38" s="117"/>
      <c r="G38" s="117"/>
      <c r="H38" s="53"/>
      <c r="I38" s="53"/>
      <c r="J38" s="53"/>
      <c r="K38" s="5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7"/>
    </row>
    <row r="39" ht="14.05" customHeight="1">
      <c r="A39" s="17"/>
      <c r="B39" s="118"/>
      <c r="C39" s="119"/>
      <c r="D39" s="120"/>
      <c r="E39" s="3"/>
      <c r="F39" s="3"/>
      <c r="G39" s="3"/>
      <c r="H39" s="3"/>
      <c r="I39" s="3"/>
      <c r="J39" s="3"/>
      <c r="K39" s="2"/>
      <c r="L39" s="2"/>
      <c r="M39" s="2"/>
      <c r="N39" s="2"/>
      <c r="O39" s="2"/>
      <c r="P39" s="3"/>
      <c r="Q39" s="3"/>
      <c r="R39" s="3"/>
      <c r="S39" s="3"/>
      <c r="T39" s="3"/>
      <c r="U39" s="3"/>
      <c r="V39" s="3"/>
      <c r="W39" s="3"/>
      <c r="X39" s="3"/>
      <c r="Y39" s="17"/>
    </row>
    <row r="40" ht="14.1" customHeight="1">
      <c r="A40" s="17"/>
      <c r="B40" t="s" s="59">
        <v>65</v>
      </c>
      <c r="C40" s="60"/>
      <c r="D40" t="s" s="65">
        <v>42</v>
      </c>
      <c r="E40" s="66"/>
      <c r="F40" s="66"/>
      <c r="G40" s="66"/>
      <c r="H40" s="64">
        <v>5</v>
      </c>
      <c r="I40" s="64">
        <v>80</v>
      </c>
      <c r="J40" s="64">
        <f>I40*H40</f>
        <v>400</v>
      </c>
      <c r="K40" s="7"/>
      <c r="L40" s="2"/>
      <c r="M40" s="2"/>
      <c r="N40" s="2"/>
      <c r="O40" s="4"/>
      <c r="P40" t="s" s="121">
        <v>66</v>
      </c>
      <c r="Q40" s="122"/>
      <c r="R40" t="s" s="123">
        <v>44</v>
      </c>
      <c r="S40" s="49"/>
      <c r="T40" s="49"/>
      <c r="U40" s="50"/>
      <c r="V40" s="64">
        <v>12</v>
      </c>
      <c r="W40" s="64">
        <v>25</v>
      </c>
      <c r="X40" s="64">
        <f>W40*V40</f>
        <v>300</v>
      </c>
      <c r="Y40" s="67"/>
    </row>
    <row r="41" ht="13.55" customHeight="1">
      <c r="A41" s="17"/>
      <c r="B41" s="60"/>
      <c r="C41" s="60"/>
      <c r="D41" t="s" s="65">
        <v>67</v>
      </c>
      <c r="E41" s="66"/>
      <c r="F41" s="66"/>
      <c r="G41" s="66"/>
      <c r="H41" s="64">
        <v>1</v>
      </c>
      <c r="I41" s="64">
        <v>200</v>
      </c>
      <c r="J41" s="64">
        <f>H41*I41</f>
        <v>200</v>
      </c>
      <c r="K41" s="7"/>
      <c r="L41" s="2"/>
      <c r="M41" s="2"/>
      <c r="N41" s="2"/>
      <c r="O41" s="4"/>
      <c r="P41" s="122"/>
      <c r="Q41" s="122"/>
      <c r="R41" t="s" s="124">
        <v>68</v>
      </c>
      <c r="S41" s="66"/>
      <c r="T41" s="66"/>
      <c r="U41" s="66"/>
      <c r="V41" s="64">
        <v>1</v>
      </c>
      <c r="W41" s="64">
        <v>150</v>
      </c>
      <c r="X41" s="64">
        <f>V41*W41</f>
        <v>150</v>
      </c>
      <c r="Y41" s="67"/>
    </row>
    <row r="42" ht="13.55" customHeight="1">
      <c r="A42" s="17"/>
      <c r="B42" s="60"/>
      <c r="C42" s="60"/>
      <c r="D42" t="s" s="65">
        <v>69</v>
      </c>
      <c r="E42" s="66"/>
      <c r="F42" s="66"/>
      <c r="G42" s="66"/>
      <c r="H42" s="64">
        <v>1</v>
      </c>
      <c r="I42" s="64">
        <v>100</v>
      </c>
      <c r="J42" s="64">
        <f>I42*H42</f>
        <v>100</v>
      </c>
      <c r="K42" s="7"/>
      <c r="L42" s="2"/>
      <c r="M42" s="2"/>
      <c r="N42" s="2"/>
      <c r="O42" s="4"/>
      <c r="P42" s="122"/>
      <c r="Q42" s="122"/>
      <c r="R42" t="s" s="124">
        <v>70</v>
      </c>
      <c r="S42" s="66"/>
      <c r="T42" s="66"/>
      <c r="U42" s="66"/>
      <c r="V42" s="64">
        <v>1</v>
      </c>
      <c r="W42" s="64">
        <v>250</v>
      </c>
      <c r="X42" s="64">
        <f>W42*V42</f>
        <v>250</v>
      </c>
      <c r="Y42" s="67"/>
    </row>
    <row r="43" ht="13.55" customHeight="1">
      <c r="A43" s="17"/>
      <c r="B43" s="60"/>
      <c r="C43" s="60"/>
      <c r="D43" t="s" s="65">
        <v>71</v>
      </c>
      <c r="E43" s="66"/>
      <c r="F43" s="66"/>
      <c r="G43" s="66"/>
      <c r="H43" s="64">
        <v>1</v>
      </c>
      <c r="I43" s="64">
        <v>100</v>
      </c>
      <c r="J43" s="64">
        <f>H43*I43</f>
        <v>100</v>
      </c>
      <c r="K43" s="7"/>
      <c r="L43" s="2"/>
      <c r="M43" s="2"/>
      <c r="N43" s="2"/>
      <c r="O43" s="4"/>
      <c r="P43" s="122"/>
      <c r="Q43" s="122"/>
      <c r="R43" t="s" s="124">
        <v>72</v>
      </c>
      <c r="S43" s="66"/>
      <c r="T43" s="66"/>
      <c r="U43" s="66"/>
      <c r="V43" s="64">
        <v>1</v>
      </c>
      <c r="W43" s="64">
        <v>100</v>
      </c>
      <c r="X43" s="64">
        <f>V43*W43</f>
        <v>100</v>
      </c>
      <c r="Y43" s="67"/>
    </row>
    <row r="44" ht="14" customHeight="1">
      <c r="A44" s="17"/>
      <c r="B44" s="60"/>
      <c r="C44" s="60"/>
      <c r="D44" t="s" s="61">
        <v>73</v>
      </c>
      <c r="E44" s="62"/>
      <c r="F44" s="62"/>
      <c r="G44" s="63"/>
      <c r="H44" s="64">
        <v>1</v>
      </c>
      <c r="I44" s="64">
        <v>100</v>
      </c>
      <c r="J44" s="64">
        <f>H44*I44</f>
        <v>100</v>
      </c>
      <c r="K44" s="7"/>
      <c r="L44" s="2"/>
      <c r="M44" s="2"/>
      <c r="N44" s="2"/>
      <c r="O44" s="4"/>
      <c r="P44" s="122"/>
      <c r="Q44" s="122"/>
      <c r="R44" t="s" s="125">
        <v>52</v>
      </c>
      <c r="S44" s="69"/>
      <c r="T44" s="69"/>
      <c r="U44" s="69"/>
      <c r="V44" s="64">
        <v>10</v>
      </c>
      <c r="W44" s="64">
        <v>10</v>
      </c>
      <c r="X44" s="64">
        <f>W44*V44</f>
        <v>100</v>
      </c>
      <c r="Y44" s="67"/>
    </row>
    <row r="45" ht="14" customHeight="1">
      <c r="A45" s="17"/>
      <c r="B45" s="60"/>
      <c r="C45" s="60"/>
      <c r="D45" t="s" s="68">
        <v>52</v>
      </c>
      <c r="E45" s="69"/>
      <c r="F45" s="69"/>
      <c r="G45" s="69"/>
      <c r="H45" s="64">
        <v>2</v>
      </c>
      <c r="I45" s="64">
        <v>10</v>
      </c>
      <c r="J45" s="64">
        <f>I45*H45</f>
        <v>20</v>
      </c>
      <c r="K45" s="7"/>
      <c r="L45" s="2"/>
      <c r="M45" s="2"/>
      <c r="N45" s="2"/>
      <c r="O45" s="4"/>
      <c r="P45" s="122"/>
      <c r="Q45" s="122"/>
      <c r="R45" t="s" s="124">
        <v>53</v>
      </c>
      <c r="S45" s="66"/>
      <c r="T45" s="66"/>
      <c r="U45" s="66"/>
      <c r="V45" s="64">
        <v>1</v>
      </c>
      <c r="W45" s="64">
        <v>20</v>
      </c>
      <c r="X45" s="64">
        <f>W45*V45</f>
        <v>20</v>
      </c>
      <c r="Y45" s="67"/>
    </row>
    <row r="46" ht="13.55" customHeight="1">
      <c r="A46" s="17"/>
      <c r="B46" s="60"/>
      <c r="C46" s="60"/>
      <c r="D46" t="s" s="65">
        <v>53</v>
      </c>
      <c r="E46" s="66"/>
      <c r="F46" s="66"/>
      <c r="G46" s="66"/>
      <c r="H46" s="64">
        <v>1</v>
      </c>
      <c r="I46" s="64">
        <v>20</v>
      </c>
      <c r="J46" s="64">
        <f>I46*H46</f>
        <v>20</v>
      </c>
      <c r="K46" s="7"/>
      <c r="L46" s="2"/>
      <c r="M46" s="2"/>
      <c r="N46" s="2"/>
      <c r="O46" s="4"/>
      <c r="P46" s="122"/>
      <c r="Q46" s="122"/>
      <c r="R46" t="s" s="126">
        <v>54</v>
      </c>
      <c r="S46" s="76"/>
      <c r="T46" s="76"/>
      <c r="U46" s="76"/>
      <c r="V46" s="77">
        <v>0</v>
      </c>
      <c r="W46" s="77">
        <v>800</v>
      </c>
      <c r="X46" s="78">
        <f>W46*V46</f>
        <v>0</v>
      </c>
      <c r="Y46" s="79"/>
    </row>
    <row r="47" ht="15.75" customHeight="1">
      <c r="A47" s="17"/>
      <c r="B47" s="60"/>
      <c r="C47" s="60"/>
      <c r="D47" t="s" s="75">
        <v>54</v>
      </c>
      <c r="E47" s="76"/>
      <c r="F47" s="76"/>
      <c r="G47" s="76"/>
      <c r="H47" s="77">
        <v>0</v>
      </c>
      <c r="I47" s="77">
        <v>900</v>
      </c>
      <c r="J47" s="78">
        <f>I47*H47</f>
        <v>0</v>
      </c>
      <c r="K47" s="83"/>
      <c r="L47" s="74"/>
      <c r="M47" s="2"/>
      <c r="N47" s="2"/>
      <c r="O47" s="2"/>
      <c r="P47" s="53"/>
      <c r="Q47" s="53"/>
      <c r="R47" s="53"/>
      <c r="S47" s="53"/>
      <c r="T47" s="53"/>
      <c r="U47" s="84"/>
      <c r="V47" s="12"/>
      <c r="W47" s="12"/>
      <c r="X47" t="s" s="13">
        <v>55</v>
      </c>
      <c r="Y47" s="85">
        <f>SUM(X40:X45)</f>
        <v>920</v>
      </c>
    </row>
    <row r="48" ht="14.05" customHeight="1">
      <c r="A48" s="17"/>
      <c r="B48" s="21"/>
      <c r="C48" s="22"/>
      <c r="D48" s="53"/>
      <c r="E48" s="53"/>
      <c r="F48" s="53"/>
      <c r="G48" s="84"/>
      <c r="H48" s="12"/>
      <c r="I48" s="12"/>
      <c r="J48" t="s" s="13">
        <v>55</v>
      </c>
      <c r="K48" s="64">
        <f>SUM(J40:J46)</f>
        <v>940</v>
      </c>
      <c r="L48" s="7"/>
      <c r="M48" s="2"/>
      <c r="N48" s="2"/>
      <c r="O48" s="2"/>
      <c r="P48" s="2"/>
      <c r="Q48" s="2"/>
      <c r="R48" s="2"/>
      <c r="S48" s="2"/>
      <c r="T48" s="2"/>
      <c r="U48" s="2"/>
      <c r="V48" s="53"/>
      <c r="W48" s="53"/>
      <c r="X48" s="53"/>
      <c r="Y48" s="86"/>
    </row>
    <row r="49" ht="13.55" customHeight="1">
      <c r="A49" s="17"/>
      <c r="B49" s="20"/>
      <c r="C49" s="2"/>
      <c r="D49" s="2"/>
      <c r="E49" s="2"/>
      <c r="F49" s="2"/>
      <c r="G49" s="2"/>
      <c r="H49" s="53"/>
      <c r="I49" s="53"/>
      <c r="J49" s="53"/>
      <c r="K49" s="53"/>
      <c r="L49" s="2"/>
      <c r="M49" s="2"/>
      <c r="N49" s="2"/>
      <c r="O49" s="2"/>
      <c r="P49" s="2"/>
      <c r="Q49" s="2"/>
      <c r="R49" s="116"/>
      <c r="S49" s="116"/>
      <c r="T49" s="116"/>
      <c r="U49" s="116"/>
      <c r="V49" s="2"/>
      <c r="W49" s="2"/>
      <c r="X49" s="2"/>
      <c r="Y49" s="17"/>
    </row>
    <row r="50" ht="13.55" customHeight="1">
      <c r="A50" s="17"/>
      <c r="B50" s="2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16"/>
      <c r="S50" s="116"/>
      <c r="T50" s="116"/>
      <c r="U50" s="116"/>
      <c r="V50" s="2"/>
      <c r="W50" s="2"/>
      <c r="X50" s="2"/>
      <c r="Y50" s="17"/>
    </row>
    <row r="51" ht="14.05" customHeight="1">
      <c r="A51" s="17"/>
      <c r="B51" s="24"/>
      <c r="C51" s="16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16"/>
      <c r="Q51" s="16"/>
      <c r="R51" s="3"/>
      <c r="S51" s="3"/>
      <c r="T51" s="3"/>
      <c r="U51" s="3"/>
      <c r="V51" s="3"/>
      <c r="W51" s="3"/>
      <c r="X51" s="3"/>
      <c r="Y51" s="17"/>
    </row>
    <row r="52" ht="14.1" customHeight="1">
      <c r="A52" s="17"/>
      <c r="B52" t="s" s="59">
        <v>74</v>
      </c>
      <c r="C52" s="60"/>
      <c r="D52" t="s" s="65">
        <v>44</v>
      </c>
      <c r="E52" s="66"/>
      <c r="F52" s="66"/>
      <c r="G52" s="66"/>
      <c r="H52" s="64">
        <v>12</v>
      </c>
      <c r="I52" s="64">
        <v>25</v>
      </c>
      <c r="J52" s="64">
        <f>I52*H52</f>
        <v>300</v>
      </c>
      <c r="K52" s="7"/>
      <c r="L52" s="2"/>
      <c r="M52" s="2"/>
      <c r="N52" s="2"/>
      <c r="O52" s="17"/>
      <c r="P52" t="s" s="59">
        <v>75</v>
      </c>
      <c r="Q52" s="60"/>
      <c r="R52" t="s" s="65">
        <v>44</v>
      </c>
      <c r="S52" s="66"/>
      <c r="T52" s="66"/>
      <c r="U52" s="66"/>
      <c r="V52" s="64">
        <v>5</v>
      </c>
      <c r="W52" s="64">
        <v>80</v>
      </c>
      <c r="X52" s="64">
        <f>W52*V52</f>
        <v>400</v>
      </c>
      <c r="Y52" s="67"/>
    </row>
    <row r="53" ht="13.55" customHeight="1">
      <c r="A53" s="17"/>
      <c r="B53" s="60"/>
      <c r="C53" s="60"/>
      <c r="D53" t="s" s="65">
        <v>76</v>
      </c>
      <c r="E53" s="66"/>
      <c r="F53" s="66"/>
      <c r="G53" s="66"/>
      <c r="H53" s="64">
        <v>1</v>
      </c>
      <c r="I53" s="64">
        <v>100</v>
      </c>
      <c r="J53" s="64">
        <f>H53*I53</f>
        <v>100</v>
      </c>
      <c r="K53" s="7"/>
      <c r="L53" s="2"/>
      <c r="M53" s="2"/>
      <c r="N53" s="2"/>
      <c r="O53" s="17"/>
      <c r="P53" s="60"/>
      <c r="Q53" s="60"/>
      <c r="R53" t="s" s="65">
        <v>77</v>
      </c>
      <c r="S53" s="66"/>
      <c r="T53" s="66"/>
      <c r="U53" s="66"/>
      <c r="V53" s="64">
        <v>0.5</v>
      </c>
      <c r="W53" s="64">
        <v>150</v>
      </c>
      <c r="X53" s="64">
        <f>V53*W53</f>
        <v>75</v>
      </c>
      <c r="Y53" s="67"/>
    </row>
    <row r="54" ht="13.55" customHeight="1">
      <c r="A54" s="17"/>
      <c r="B54" s="60"/>
      <c r="C54" s="60"/>
      <c r="D54" t="s" s="65">
        <v>78</v>
      </c>
      <c r="E54" s="66"/>
      <c r="F54" s="66"/>
      <c r="G54" s="66"/>
      <c r="H54" s="64">
        <v>1</v>
      </c>
      <c r="I54" s="64">
        <v>100</v>
      </c>
      <c r="J54" s="64">
        <f>I54*H54</f>
        <v>100</v>
      </c>
      <c r="K54" s="7"/>
      <c r="L54" s="2"/>
      <c r="M54" s="2"/>
      <c r="N54" s="2"/>
      <c r="O54" s="17"/>
      <c r="P54" s="60"/>
      <c r="Q54" s="60"/>
      <c r="R54" t="s" s="65">
        <v>79</v>
      </c>
      <c r="S54" s="66"/>
      <c r="T54" s="66"/>
      <c r="U54" s="66"/>
      <c r="V54" s="64">
        <v>0</v>
      </c>
      <c r="W54" s="64">
        <v>250</v>
      </c>
      <c r="X54" s="64">
        <f>W54*V54</f>
        <v>0</v>
      </c>
      <c r="Y54" s="67"/>
    </row>
    <row r="55" ht="13.55" customHeight="1">
      <c r="A55" s="17"/>
      <c r="B55" s="60"/>
      <c r="C55" s="60"/>
      <c r="D55" t="s" s="65">
        <v>80</v>
      </c>
      <c r="E55" s="66"/>
      <c r="F55" s="66"/>
      <c r="G55" s="66"/>
      <c r="H55" s="64">
        <v>1</v>
      </c>
      <c r="I55" s="64">
        <v>100</v>
      </c>
      <c r="J55" s="64">
        <f>H55*I55</f>
        <v>100</v>
      </c>
      <c r="K55" s="7"/>
      <c r="L55" s="2"/>
      <c r="M55" s="2"/>
      <c r="N55" s="2"/>
      <c r="O55" s="17"/>
      <c r="P55" s="60"/>
      <c r="Q55" s="60"/>
      <c r="R55" t="s" s="65">
        <v>81</v>
      </c>
      <c r="S55" s="66"/>
      <c r="T55" s="66"/>
      <c r="U55" s="66"/>
      <c r="V55" s="64">
        <v>1</v>
      </c>
      <c r="W55" s="64">
        <v>100</v>
      </c>
      <c r="X55" s="64">
        <f>W55*V55</f>
        <v>100</v>
      </c>
      <c r="Y55" s="67"/>
    </row>
    <row r="56" ht="15.75" customHeight="1">
      <c r="A56" s="17"/>
      <c r="B56" s="60"/>
      <c r="C56" s="60"/>
      <c r="D56" t="s" s="65">
        <v>82</v>
      </c>
      <c r="E56" s="66"/>
      <c r="F56" s="66"/>
      <c r="G56" s="66"/>
      <c r="H56" s="64">
        <v>1</v>
      </c>
      <c r="I56" s="64">
        <v>200</v>
      </c>
      <c r="J56" s="64">
        <f>H56*I56</f>
        <v>200</v>
      </c>
      <c r="K56" s="7"/>
      <c r="L56" s="2"/>
      <c r="M56" s="2"/>
      <c r="N56" s="2"/>
      <c r="O56" s="17"/>
      <c r="P56" s="60"/>
      <c r="Q56" s="60"/>
      <c r="R56" t="s" s="65">
        <v>83</v>
      </c>
      <c r="S56" s="66"/>
      <c r="T56" s="66"/>
      <c r="U56" s="66"/>
      <c r="V56" s="64">
        <v>1</v>
      </c>
      <c r="W56" s="64">
        <v>100</v>
      </c>
      <c r="X56" s="64">
        <f>W56*V56</f>
        <v>100</v>
      </c>
      <c r="Y56" s="67"/>
    </row>
    <row r="57" ht="14" customHeight="1">
      <c r="A57" s="17"/>
      <c r="B57" s="60"/>
      <c r="C57" s="60"/>
      <c r="D57" t="s" s="127">
        <v>52</v>
      </c>
      <c r="E57" s="128"/>
      <c r="F57" s="128"/>
      <c r="G57" s="128"/>
      <c r="H57" s="64">
        <v>10</v>
      </c>
      <c r="I57" s="64">
        <v>10</v>
      </c>
      <c r="J57" s="64">
        <f>I57*H57</f>
        <v>100</v>
      </c>
      <c r="K57" s="7"/>
      <c r="L57" s="2"/>
      <c r="M57" s="2"/>
      <c r="N57" s="2"/>
      <c r="O57" s="17"/>
      <c r="P57" s="60"/>
      <c r="Q57" s="60"/>
      <c r="R57" t="s" s="68">
        <v>52</v>
      </c>
      <c r="S57" s="69"/>
      <c r="T57" s="69"/>
      <c r="U57" s="69"/>
      <c r="V57" s="64">
        <v>0</v>
      </c>
      <c r="W57" s="64">
        <v>10</v>
      </c>
      <c r="X57" s="64">
        <f>W57*V57</f>
        <v>0</v>
      </c>
      <c r="Y57" s="67"/>
    </row>
    <row r="58" ht="13.55" customHeight="1">
      <c r="A58" s="17"/>
      <c r="B58" s="60"/>
      <c r="C58" s="60"/>
      <c r="D58" t="s" s="65">
        <v>53</v>
      </c>
      <c r="E58" s="66"/>
      <c r="F58" s="66"/>
      <c r="G58" s="66"/>
      <c r="H58" s="64">
        <v>1</v>
      </c>
      <c r="I58" s="64">
        <v>20</v>
      </c>
      <c r="J58" s="64">
        <f>H58*I58</f>
        <v>20</v>
      </c>
      <c r="K58" s="7"/>
      <c r="L58" s="74"/>
      <c r="M58" s="2"/>
      <c r="N58" s="2"/>
      <c r="O58" s="17"/>
      <c r="P58" s="60"/>
      <c r="Q58" s="60"/>
      <c r="R58" t="s" s="65">
        <v>53</v>
      </c>
      <c r="S58" s="66"/>
      <c r="T58" s="66"/>
      <c r="U58" s="66"/>
      <c r="V58" s="64">
        <v>1</v>
      </c>
      <c r="W58" s="64">
        <v>20</v>
      </c>
      <c r="X58" s="64">
        <f>V58*W58</f>
        <v>20</v>
      </c>
      <c r="Y58" s="67"/>
    </row>
    <row r="59" ht="14.05" customHeight="1">
      <c r="A59" s="17"/>
      <c r="B59" s="60"/>
      <c r="C59" s="60"/>
      <c r="D59" t="s" s="75">
        <v>54</v>
      </c>
      <c r="E59" s="76"/>
      <c r="F59" s="76"/>
      <c r="G59" s="76"/>
      <c r="H59" s="77">
        <v>0</v>
      </c>
      <c r="I59" s="77">
        <v>800</v>
      </c>
      <c r="J59" s="78">
        <f>I59*H59</f>
        <v>0</v>
      </c>
      <c r="K59" s="83"/>
      <c r="L59" s="2"/>
      <c r="M59" s="2"/>
      <c r="N59" s="2"/>
      <c r="O59" s="17"/>
      <c r="P59" s="60"/>
      <c r="Q59" s="60"/>
      <c r="R59" t="s" s="75">
        <v>54</v>
      </c>
      <c r="S59" s="76"/>
      <c r="T59" s="76"/>
      <c r="U59" s="76"/>
      <c r="V59" s="77">
        <v>0</v>
      </c>
      <c r="W59" s="77">
        <v>900</v>
      </c>
      <c r="X59" s="78">
        <f>W59*V59</f>
        <v>0</v>
      </c>
      <c r="Y59" s="79"/>
    </row>
    <row r="60" ht="14.05" customHeight="1">
      <c r="A60" s="17"/>
      <c r="B60" s="21"/>
      <c r="C60" s="22"/>
      <c r="D60" s="112"/>
      <c r="E60" s="112"/>
      <c r="F60" s="112"/>
      <c r="G60" s="129"/>
      <c r="H60" s="12"/>
      <c r="I60" s="12"/>
      <c r="J60" t="s" s="13">
        <v>55</v>
      </c>
      <c r="K60" s="64">
        <f>SUM(J52:J58)</f>
        <v>920</v>
      </c>
      <c r="L60" s="7"/>
      <c r="M60" s="2"/>
      <c r="N60" s="2"/>
      <c r="O60" s="2"/>
      <c r="P60" s="22"/>
      <c r="Q60" s="22"/>
      <c r="R60" s="53"/>
      <c r="S60" s="53"/>
      <c r="T60" s="53"/>
      <c r="U60" s="84"/>
      <c r="V60" s="12"/>
      <c r="W60" s="12"/>
      <c r="X60" t="s" s="13">
        <v>55</v>
      </c>
      <c r="Y60" s="85">
        <f>SUM(X52:X58)</f>
        <v>695</v>
      </c>
    </row>
    <row r="61" ht="13.55" customHeight="1">
      <c r="A61" s="17"/>
      <c r="B61" s="20"/>
      <c r="C61" s="2"/>
      <c r="D61" s="116"/>
      <c r="E61" s="116"/>
      <c r="F61" s="116"/>
      <c r="G61" s="203"/>
      <c r="H61" s="204"/>
      <c r="I61" s="204"/>
      <c r="J61" s="204"/>
      <c r="K61" s="53"/>
      <c r="L61" s="2"/>
      <c r="M61" s="2"/>
      <c r="N61" s="2"/>
      <c r="O61" s="2"/>
      <c r="P61" s="2"/>
      <c r="Q61" s="2"/>
      <c r="R61" s="2"/>
      <c r="S61" s="2"/>
      <c r="T61" s="2"/>
      <c r="U61" s="2"/>
      <c r="V61" s="53"/>
      <c r="W61" s="53"/>
      <c r="X61" s="53"/>
      <c r="Y61" s="86"/>
    </row>
    <row r="62" ht="14.05" customHeight="1">
      <c r="A62" s="17"/>
      <c r="B62" s="130"/>
      <c r="C62" s="3"/>
      <c r="D62" s="3"/>
      <c r="E62" s="3"/>
      <c r="F62" s="205"/>
      <c r="G62" t="s" s="206">
        <v>94</v>
      </c>
      <c r="H62" s="207">
        <v>1</v>
      </c>
      <c r="I62" s="207">
        <v>-50</v>
      </c>
      <c r="J62" s="208">
        <f>I62*H62</f>
        <v>-50</v>
      </c>
      <c r="K62" s="209"/>
      <c r="L62" s="2"/>
      <c r="M62" s="2"/>
      <c r="N62" s="2"/>
      <c r="O62" s="2"/>
      <c r="P62" s="16"/>
      <c r="Q62" s="16"/>
      <c r="R62" s="131"/>
      <c r="S62" s="131"/>
      <c r="T62" s="131"/>
      <c r="U62" s="131"/>
      <c r="V62" s="3"/>
      <c r="W62" s="3"/>
      <c r="X62" s="3"/>
      <c r="Y62" s="17"/>
    </row>
    <row r="63" ht="14.1" customHeight="1">
      <c r="A63" s="17"/>
      <c r="B63" t="s" s="132">
        <v>84</v>
      </c>
      <c r="C63" s="133"/>
      <c r="D63" t="s" s="124">
        <v>44</v>
      </c>
      <c r="E63" s="66"/>
      <c r="F63" s="66"/>
      <c r="G63" s="66"/>
      <c r="H63" s="64">
        <v>12</v>
      </c>
      <c r="I63" s="64">
        <v>25</v>
      </c>
      <c r="J63" s="64">
        <f>I63*H63</f>
        <v>300</v>
      </c>
      <c r="K63" s="7"/>
      <c r="L63" s="2"/>
      <c r="M63" s="2"/>
      <c r="N63" s="2"/>
      <c r="O63" s="17"/>
      <c r="P63" t="s" s="59">
        <v>85</v>
      </c>
      <c r="Q63" s="60"/>
      <c r="R63" t="s" s="65">
        <v>44</v>
      </c>
      <c r="S63" s="66"/>
      <c r="T63" s="66"/>
      <c r="U63" s="66"/>
      <c r="V63" s="64">
        <v>5</v>
      </c>
      <c r="W63" s="64">
        <v>80</v>
      </c>
      <c r="X63" s="64">
        <f>W63*V63</f>
        <v>400</v>
      </c>
      <c r="Y63" s="67"/>
    </row>
    <row r="64" ht="13.55" customHeight="1">
      <c r="A64" s="17"/>
      <c r="B64" s="134"/>
      <c r="C64" s="133"/>
      <c r="D64" t="s" s="124">
        <v>86</v>
      </c>
      <c r="E64" s="66"/>
      <c r="F64" s="66"/>
      <c r="G64" s="66"/>
      <c r="H64" s="64">
        <v>1</v>
      </c>
      <c r="I64" s="64">
        <v>300</v>
      </c>
      <c r="J64" s="64">
        <f>H64*I64</f>
        <v>300</v>
      </c>
      <c r="K64" s="7"/>
      <c r="L64" s="2"/>
      <c r="M64" s="2"/>
      <c r="N64" s="2"/>
      <c r="O64" s="17"/>
      <c r="P64" s="60"/>
      <c r="Q64" s="60"/>
      <c r="R64" t="s" s="65">
        <v>87</v>
      </c>
      <c r="S64" s="66"/>
      <c r="T64" s="66"/>
      <c r="U64" s="66"/>
      <c r="V64" s="64">
        <v>1</v>
      </c>
      <c r="W64" s="64">
        <v>150</v>
      </c>
      <c r="X64" s="64">
        <f>V64*W64</f>
        <v>150</v>
      </c>
      <c r="Y64" s="67"/>
    </row>
    <row r="65" ht="13.55" customHeight="1">
      <c r="A65" s="17"/>
      <c r="B65" s="134"/>
      <c r="C65" s="133"/>
      <c r="D65" t="s" s="124">
        <v>88</v>
      </c>
      <c r="E65" s="66"/>
      <c r="F65" s="66"/>
      <c r="G65" s="66"/>
      <c r="H65" s="64">
        <v>1</v>
      </c>
      <c r="I65" s="64">
        <v>100</v>
      </c>
      <c r="J65" s="64">
        <f>I65*H65</f>
        <v>100</v>
      </c>
      <c r="K65" s="7"/>
      <c r="L65" s="2"/>
      <c r="M65" s="2"/>
      <c r="N65" s="2"/>
      <c r="O65" s="17"/>
      <c r="P65" s="60"/>
      <c r="Q65" s="60"/>
      <c r="R65" t="s" s="65">
        <v>89</v>
      </c>
      <c r="S65" s="66"/>
      <c r="T65" s="66"/>
      <c r="U65" s="66"/>
      <c r="V65" s="64">
        <v>1</v>
      </c>
      <c r="W65" s="64">
        <v>100</v>
      </c>
      <c r="X65" s="64">
        <f>W65*V65</f>
        <v>100</v>
      </c>
      <c r="Y65" s="67"/>
    </row>
    <row r="66" ht="15.75" customHeight="1">
      <c r="A66" s="17"/>
      <c r="B66" s="134"/>
      <c r="C66" s="133"/>
      <c r="D66" t="s" s="123">
        <v>90</v>
      </c>
      <c r="E66" s="49"/>
      <c r="F66" s="49"/>
      <c r="G66" s="50"/>
      <c r="H66" s="64">
        <v>1</v>
      </c>
      <c r="I66" s="64">
        <v>100</v>
      </c>
      <c r="J66" s="64">
        <f>H66*I66</f>
        <v>100</v>
      </c>
      <c r="K66" s="7"/>
      <c r="L66" s="2"/>
      <c r="M66" s="2"/>
      <c r="N66" s="2"/>
      <c r="O66" s="17"/>
      <c r="P66" s="60"/>
      <c r="Q66" s="60"/>
      <c r="R66" t="s" s="65">
        <v>91</v>
      </c>
      <c r="S66" s="66"/>
      <c r="T66" s="66"/>
      <c r="U66" s="66"/>
      <c r="V66" s="64">
        <v>1</v>
      </c>
      <c r="W66" s="64">
        <v>50</v>
      </c>
      <c r="X66" s="64">
        <f>V66*W66</f>
        <v>50</v>
      </c>
      <c r="Y66" s="67"/>
    </row>
    <row r="67" ht="14" customHeight="1">
      <c r="A67" s="17"/>
      <c r="B67" s="134"/>
      <c r="C67" s="133"/>
      <c r="D67" t="s" s="125">
        <v>52</v>
      </c>
      <c r="E67" s="69"/>
      <c r="F67" s="69"/>
      <c r="G67" s="69"/>
      <c r="H67" s="64">
        <v>0</v>
      </c>
      <c r="I67" s="64">
        <v>10</v>
      </c>
      <c r="J67" s="64">
        <f>I67*H67</f>
        <v>0</v>
      </c>
      <c r="K67" s="7"/>
      <c r="L67" s="2"/>
      <c r="M67" s="2"/>
      <c r="N67" s="2"/>
      <c r="O67" s="17"/>
      <c r="P67" s="60"/>
      <c r="Q67" s="60"/>
      <c r="R67" t="s" s="65">
        <v>92</v>
      </c>
      <c r="S67" s="66"/>
      <c r="T67" s="66"/>
      <c r="U67" s="66"/>
      <c r="V67" s="64">
        <v>1</v>
      </c>
      <c r="W67" s="64">
        <v>100</v>
      </c>
      <c r="X67" s="64">
        <f>W67*V67</f>
        <v>100</v>
      </c>
      <c r="Y67" s="67"/>
    </row>
    <row r="68" ht="13.55" customHeight="1">
      <c r="A68" s="17"/>
      <c r="B68" s="134"/>
      <c r="C68" s="133"/>
      <c r="D68" t="s" s="124">
        <v>53</v>
      </c>
      <c r="E68" s="66"/>
      <c r="F68" s="66"/>
      <c r="G68" s="66"/>
      <c r="H68" s="64">
        <v>1</v>
      </c>
      <c r="I68" s="64">
        <v>20</v>
      </c>
      <c r="J68" s="64">
        <f>I68*H68</f>
        <v>20</v>
      </c>
      <c r="K68" s="7"/>
      <c r="L68" s="2"/>
      <c r="M68" s="2"/>
      <c r="N68" s="2"/>
      <c r="O68" s="17"/>
      <c r="P68" s="60"/>
      <c r="Q68" s="60"/>
      <c r="R68" t="s" s="65">
        <v>93</v>
      </c>
      <c r="S68" s="66"/>
      <c r="T68" s="66"/>
      <c r="U68" s="66"/>
      <c r="V68" s="64">
        <v>1</v>
      </c>
      <c r="W68" s="64">
        <v>100</v>
      </c>
      <c r="X68" s="64">
        <f>W68*V68</f>
        <v>100</v>
      </c>
      <c r="Y68" s="67"/>
    </row>
    <row r="69" ht="14" customHeight="1">
      <c r="A69" s="17"/>
      <c r="B69" s="134"/>
      <c r="C69" s="133"/>
      <c r="D69" t="s" s="126">
        <v>54</v>
      </c>
      <c r="E69" s="76"/>
      <c r="F69" s="76"/>
      <c r="G69" s="76"/>
      <c r="H69" s="77">
        <v>0</v>
      </c>
      <c r="I69" s="77">
        <v>800</v>
      </c>
      <c r="J69" s="78">
        <f>I69*H69</f>
        <v>0</v>
      </c>
      <c r="K69" s="83"/>
      <c r="L69" s="2"/>
      <c r="M69" s="2"/>
      <c r="N69" s="2"/>
      <c r="O69" s="17"/>
      <c r="P69" s="60"/>
      <c r="Q69" s="60"/>
      <c r="R69" t="s" s="68">
        <v>52</v>
      </c>
      <c r="S69" s="69"/>
      <c r="T69" s="69"/>
      <c r="U69" s="69"/>
      <c r="V69" s="64">
        <v>9</v>
      </c>
      <c r="W69" s="64">
        <v>10</v>
      </c>
      <c r="X69" s="64">
        <f>W69*V69</f>
        <v>90</v>
      </c>
      <c r="Y69" s="67"/>
    </row>
    <row r="70" ht="13.55" customHeight="1">
      <c r="A70" s="17"/>
      <c r="B70" s="135"/>
      <c r="C70" s="53"/>
      <c r="D70" s="53"/>
      <c r="E70" s="53"/>
      <c r="F70" s="53"/>
      <c r="G70" s="84"/>
      <c r="H70" s="12"/>
      <c r="I70" s="12"/>
      <c r="J70" t="s" s="13">
        <v>55</v>
      </c>
      <c r="K70" s="64">
        <f>SUM(J62:J68)</f>
        <v>770</v>
      </c>
      <c r="L70" s="136"/>
      <c r="M70" s="2"/>
      <c r="N70" s="2"/>
      <c r="O70" s="17"/>
      <c r="P70" s="60"/>
      <c r="Q70" s="60"/>
      <c r="R70" t="s" s="65">
        <v>53</v>
      </c>
      <c r="S70" s="66"/>
      <c r="T70" s="66"/>
      <c r="U70" s="66"/>
      <c r="V70" s="64">
        <v>1</v>
      </c>
      <c r="W70" s="64">
        <v>20</v>
      </c>
      <c r="X70" s="64">
        <f>W70*V70</f>
        <v>20</v>
      </c>
      <c r="Y70" s="67"/>
    </row>
    <row r="71" ht="14.05" customHeight="1">
      <c r="A71" s="17"/>
      <c r="B71" s="20"/>
      <c r="C71" s="2"/>
      <c r="D71" s="2"/>
      <c r="E71" s="2"/>
      <c r="F71" s="2"/>
      <c r="G71" s="2"/>
      <c r="H71" s="53"/>
      <c r="I71" s="53"/>
      <c r="J71" s="53"/>
      <c r="K71" s="53"/>
      <c r="L71" s="74"/>
      <c r="M71" s="2"/>
      <c r="N71" s="2"/>
      <c r="O71" s="17"/>
      <c r="P71" s="60"/>
      <c r="Q71" s="60"/>
      <c r="R71" t="s" s="75">
        <v>54</v>
      </c>
      <c r="S71" s="76"/>
      <c r="T71" s="76"/>
      <c r="U71" s="76"/>
      <c r="V71" s="77">
        <v>0</v>
      </c>
      <c r="W71" s="77">
        <v>900</v>
      </c>
      <c r="X71" s="78">
        <f>W71*V71</f>
        <v>0</v>
      </c>
      <c r="Y71" s="79"/>
    </row>
    <row r="72" ht="14.05" customHeight="1">
      <c r="A72" s="17"/>
      <c r="B72" s="20"/>
      <c r="C72" s="2"/>
      <c r="D72" s="2"/>
      <c r="E72" s="2"/>
      <c r="F72" s="2"/>
      <c r="G72" s="2"/>
      <c r="H72" s="2"/>
      <c r="I72" s="2"/>
      <c r="J72" s="2"/>
      <c r="K72" s="2"/>
      <c r="L72" s="74"/>
      <c r="M72" s="2"/>
      <c r="N72" s="2"/>
      <c r="O72" s="2"/>
      <c r="P72" s="22"/>
      <c r="Q72" s="22"/>
      <c r="R72" s="53"/>
      <c r="S72" s="53"/>
      <c r="T72" s="53"/>
      <c r="U72" s="84"/>
      <c r="V72" s="12"/>
      <c r="W72" s="12"/>
      <c r="X72" t="s" s="13">
        <v>55</v>
      </c>
      <c r="Y72" s="85">
        <f>SUM(X63:X70)</f>
        <v>1010</v>
      </c>
    </row>
    <row r="73" ht="15" customHeight="1">
      <c r="A73" s="17"/>
      <c r="B73" s="2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53"/>
      <c r="W73" s="53"/>
      <c r="X73" s="53"/>
      <c r="Y73" s="86"/>
    </row>
    <row r="74" ht="15.75" customHeight="1">
      <c r="A74" s="17"/>
      <c r="B74" s="24"/>
      <c r="C74" s="16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16"/>
      <c r="Q74" s="16"/>
      <c r="R74" s="3"/>
      <c r="S74" s="3"/>
      <c r="T74" s="3"/>
      <c r="U74" s="3"/>
      <c r="V74" s="3"/>
      <c r="W74" s="3"/>
      <c r="X74" s="3"/>
      <c r="Y74" s="17"/>
    </row>
    <row r="75" ht="14.1" customHeight="1">
      <c r="A75" s="17"/>
      <c r="B75" t="s" s="59">
        <v>95</v>
      </c>
      <c r="C75" s="60"/>
      <c r="D75" t="s" s="65">
        <v>44</v>
      </c>
      <c r="E75" s="66"/>
      <c r="F75" s="66"/>
      <c r="G75" s="66"/>
      <c r="H75" s="64">
        <v>5</v>
      </c>
      <c r="I75" s="64">
        <v>80</v>
      </c>
      <c r="J75" s="64">
        <f>I75*H75</f>
        <v>400</v>
      </c>
      <c r="K75" s="7"/>
      <c r="L75" s="2"/>
      <c r="M75" s="2"/>
      <c r="N75" s="2"/>
      <c r="O75" s="17"/>
      <c r="P75" t="s" s="59">
        <v>96</v>
      </c>
      <c r="Q75" s="60"/>
      <c r="R75" t="s" s="65">
        <v>44</v>
      </c>
      <c r="S75" s="66"/>
      <c r="T75" s="66"/>
      <c r="U75" s="66"/>
      <c r="V75" s="64">
        <v>5</v>
      </c>
      <c r="W75" s="64">
        <v>80</v>
      </c>
      <c r="X75" s="64">
        <f>W75*V75</f>
        <v>400</v>
      </c>
      <c r="Y75" s="67"/>
    </row>
    <row r="76" ht="13.55" customHeight="1">
      <c r="A76" s="17"/>
      <c r="B76" s="60"/>
      <c r="C76" s="60"/>
      <c r="D76" t="s" s="65">
        <v>97</v>
      </c>
      <c r="E76" s="66"/>
      <c r="F76" s="66"/>
      <c r="G76" s="66"/>
      <c r="H76" s="64">
        <v>1</v>
      </c>
      <c r="I76" s="64">
        <v>150</v>
      </c>
      <c r="J76" s="64">
        <f>H76*I76</f>
        <v>150</v>
      </c>
      <c r="K76" s="7"/>
      <c r="L76" s="2"/>
      <c r="M76" s="2"/>
      <c r="N76" s="2"/>
      <c r="O76" s="17"/>
      <c r="P76" s="60"/>
      <c r="Q76" s="60"/>
      <c r="R76" t="s" s="65">
        <v>98</v>
      </c>
      <c r="S76" s="66"/>
      <c r="T76" s="66"/>
      <c r="U76" s="66"/>
      <c r="V76" s="64">
        <v>1</v>
      </c>
      <c r="W76" s="64">
        <v>250</v>
      </c>
      <c r="X76" s="64">
        <f>V76*W76</f>
        <v>250</v>
      </c>
      <c r="Y76" s="67"/>
    </row>
    <row r="77" ht="13.55" customHeight="1">
      <c r="A77" s="17"/>
      <c r="B77" s="60"/>
      <c r="C77" s="60"/>
      <c r="D77" t="s" s="65">
        <v>99</v>
      </c>
      <c r="E77" s="66"/>
      <c r="F77" s="66"/>
      <c r="G77" s="66"/>
      <c r="H77" s="64">
        <v>1</v>
      </c>
      <c r="I77" s="64">
        <v>250</v>
      </c>
      <c r="J77" s="64">
        <f>I77*H77</f>
        <v>250</v>
      </c>
      <c r="K77" s="7"/>
      <c r="L77" s="2"/>
      <c r="M77" s="2"/>
      <c r="N77" s="2"/>
      <c r="O77" s="17"/>
      <c r="P77" s="60"/>
      <c r="Q77" s="60"/>
      <c r="R77" t="s" s="65">
        <v>100</v>
      </c>
      <c r="S77" s="66"/>
      <c r="T77" s="66"/>
      <c r="U77" s="66"/>
      <c r="V77" s="64">
        <v>1</v>
      </c>
      <c r="W77" s="64">
        <v>150</v>
      </c>
      <c r="X77" s="64">
        <f>W77*V77</f>
        <v>150</v>
      </c>
      <c r="Y77" s="67"/>
    </row>
    <row r="78" ht="13.55" customHeight="1">
      <c r="A78" s="17"/>
      <c r="B78" s="60"/>
      <c r="C78" s="60"/>
      <c r="D78" t="s" s="65">
        <v>101</v>
      </c>
      <c r="E78" s="66"/>
      <c r="F78" s="66"/>
      <c r="G78" s="66"/>
      <c r="H78" s="64">
        <v>1</v>
      </c>
      <c r="I78" s="64">
        <v>100</v>
      </c>
      <c r="J78" s="64">
        <f>H78*I78</f>
        <v>100</v>
      </c>
      <c r="K78" s="7"/>
      <c r="L78" s="2"/>
      <c r="M78" s="2"/>
      <c r="N78" s="2"/>
      <c r="O78" s="17"/>
      <c r="P78" s="60"/>
      <c r="Q78" s="60"/>
      <c r="R78" t="s" s="65">
        <v>102</v>
      </c>
      <c r="S78" s="66"/>
      <c r="T78" s="66"/>
      <c r="U78" s="66"/>
      <c r="V78" s="64">
        <v>1</v>
      </c>
      <c r="W78" s="64">
        <v>100</v>
      </c>
      <c r="X78" s="64">
        <f>W78*V78</f>
        <v>100</v>
      </c>
      <c r="Y78" s="67"/>
    </row>
    <row r="79" ht="14" customHeight="1">
      <c r="A79" s="17"/>
      <c r="B79" s="60"/>
      <c r="C79" s="60"/>
      <c r="D79" t="s" s="68">
        <v>52</v>
      </c>
      <c r="E79" s="69"/>
      <c r="F79" s="69"/>
      <c r="G79" s="69"/>
      <c r="H79" s="64">
        <v>0</v>
      </c>
      <c r="I79" s="64">
        <v>10</v>
      </c>
      <c r="J79" s="64">
        <f>I79*H79</f>
        <v>0</v>
      </c>
      <c r="K79" s="7"/>
      <c r="L79" s="2"/>
      <c r="M79" s="2"/>
      <c r="N79" s="2"/>
      <c r="O79" s="17"/>
      <c r="P79" s="60"/>
      <c r="Q79" s="60"/>
      <c r="R79" t="s" s="68">
        <v>52</v>
      </c>
      <c r="S79" s="69"/>
      <c r="T79" s="69"/>
      <c r="U79" s="69"/>
      <c r="V79" s="64">
        <v>9</v>
      </c>
      <c r="W79" s="64">
        <v>10</v>
      </c>
      <c r="X79" s="64">
        <f>W79*V79</f>
        <v>90</v>
      </c>
      <c r="Y79" s="67"/>
    </row>
    <row r="80" ht="13.55" customHeight="1">
      <c r="A80" s="17"/>
      <c r="B80" s="60"/>
      <c r="C80" s="60"/>
      <c r="D80" t="s" s="210">
        <v>53</v>
      </c>
      <c r="E80" s="211"/>
      <c r="F80" s="211"/>
      <c r="G80" s="212"/>
      <c r="H80" s="64">
        <v>1</v>
      </c>
      <c r="I80" s="64">
        <v>20</v>
      </c>
      <c r="J80" s="64">
        <f>H80*I80</f>
        <v>20</v>
      </c>
      <c r="K80" s="7"/>
      <c r="L80" s="2"/>
      <c r="M80" s="2"/>
      <c r="N80" s="2"/>
      <c r="O80" s="17"/>
      <c r="P80" s="60"/>
      <c r="Q80" s="60"/>
      <c r="R80" t="s" s="65">
        <v>53</v>
      </c>
      <c r="S80" s="66"/>
      <c r="T80" s="66"/>
      <c r="U80" s="66"/>
      <c r="V80" s="64">
        <v>1</v>
      </c>
      <c r="W80" s="64">
        <v>20</v>
      </c>
      <c r="X80" s="64">
        <f>V80*W80</f>
        <v>20</v>
      </c>
      <c r="Y80" s="67"/>
    </row>
    <row r="81" ht="14.05" customHeight="1">
      <c r="A81" s="17"/>
      <c r="B81" s="60"/>
      <c r="C81" s="60"/>
      <c r="D81" t="s" s="213">
        <v>54</v>
      </c>
      <c r="E81" s="214"/>
      <c r="F81" s="214"/>
      <c r="G81" s="215"/>
      <c r="H81" s="77">
        <v>0</v>
      </c>
      <c r="I81" s="77">
        <v>900</v>
      </c>
      <c r="J81" s="78">
        <f>I81*H81</f>
        <v>0</v>
      </c>
      <c r="K81" s="83"/>
      <c r="L81" s="74"/>
      <c r="M81" s="2"/>
      <c r="N81" s="2"/>
      <c r="O81" s="17"/>
      <c r="P81" s="60"/>
      <c r="Q81" s="60"/>
      <c r="R81" t="s" s="75">
        <v>54</v>
      </c>
      <c r="S81" s="76"/>
      <c r="T81" s="76"/>
      <c r="U81" s="76"/>
      <c r="V81" s="77">
        <v>0</v>
      </c>
      <c r="W81" s="77">
        <v>900</v>
      </c>
      <c r="X81" s="78">
        <f>W81*V81</f>
        <v>0</v>
      </c>
      <c r="Y81" s="79"/>
    </row>
    <row r="82" ht="14.05" customHeight="1">
      <c r="A82" s="17"/>
      <c r="B82" s="21"/>
      <c r="C82" s="22"/>
      <c r="D82" s="112"/>
      <c r="E82" s="112"/>
      <c r="F82" s="112"/>
      <c r="G82" s="129"/>
      <c r="H82" s="12"/>
      <c r="I82" s="12"/>
      <c r="J82" t="s" s="13">
        <v>55</v>
      </c>
      <c r="K82" s="64">
        <f>SUM(J75:J80)</f>
        <v>920</v>
      </c>
      <c r="L82" s="136"/>
      <c r="M82" s="2"/>
      <c r="N82" s="2"/>
      <c r="O82" s="2"/>
      <c r="P82" s="22"/>
      <c r="Q82" s="22"/>
      <c r="R82" s="53"/>
      <c r="S82" s="53"/>
      <c r="T82" s="53"/>
      <c r="U82" s="84"/>
      <c r="V82" s="12"/>
      <c r="W82" s="12"/>
      <c r="X82" t="s" s="13">
        <v>55</v>
      </c>
      <c r="Y82" s="85">
        <f>SUM(X75:X80)</f>
        <v>1010</v>
      </c>
    </row>
    <row r="83" ht="15" customHeight="1">
      <c r="A83" s="17"/>
      <c r="B83" s="20"/>
      <c r="C83" s="2"/>
      <c r="D83" s="116"/>
      <c r="E83" s="116"/>
      <c r="F83" s="116"/>
      <c r="G83" s="116"/>
      <c r="H83" s="53"/>
      <c r="I83" s="53"/>
      <c r="J83" s="53"/>
      <c r="K83" s="53"/>
      <c r="L83" s="74"/>
      <c r="M83" s="2"/>
      <c r="N83" s="2"/>
      <c r="O83" s="2"/>
      <c r="P83" s="2"/>
      <c r="Q83" s="2"/>
      <c r="R83" s="2"/>
      <c r="S83" s="2"/>
      <c r="T83" s="2"/>
      <c r="U83" s="2"/>
      <c r="V83" s="53"/>
      <c r="W83" s="53"/>
      <c r="X83" s="53"/>
      <c r="Y83" s="86"/>
    </row>
    <row r="84" ht="14.05" customHeight="1">
      <c r="A84" s="17"/>
      <c r="B84" s="24"/>
      <c r="C84" s="16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  <c r="X84" s="3"/>
      <c r="Y84" s="17"/>
    </row>
    <row r="85" ht="14.1" customHeight="1">
      <c r="A85" s="17"/>
      <c r="B85" t="s" s="59">
        <v>121</v>
      </c>
      <c r="C85" s="60"/>
      <c r="D85" t="s" s="65">
        <v>44</v>
      </c>
      <c r="E85" s="66"/>
      <c r="F85" s="66"/>
      <c r="G85" s="66"/>
      <c r="H85" s="64">
        <v>9</v>
      </c>
      <c r="I85" s="64">
        <v>33</v>
      </c>
      <c r="J85" s="64">
        <f>I85*H85</f>
        <v>297</v>
      </c>
      <c r="K85" s="7"/>
      <c r="L85" s="2"/>
      <c r="M85" s="2"/>
      <c r="N85" s="2"/>
      <c r="O85" s="4"/>
      <c r="P85" t="s" s="121">
        <v>104</v>
      </c>
      <c r="Q85" s="122"/>
      <c r="R85" t="s" s="124">
        <v>44</v>
      </c>
      <c r="S85" s="66"/>
      <c r="T85" s="66"/>
      <c r="U85" s="66"/>
      <c r="V85" s="64">
        <v>5</v>
      </c>
      <c r="W85" s="64">
        <v>80</v>
      </c>
      <c r="X85" s="64">
        <f>W85*V85</f>
        <v>400</v>
      </c>
      <c r="Y85" s="67"/>
    </row>
    <row r="86" ht="13.55" customHeight="1">
      <c r="A86" s="17"/>
      <c r="B86" s="60"/>
      <c r="C86" s="60"/>
      <c r="D86" t="s" s="65">
        <v>105</v>
      </c>
      <c r="E86" s="66"/>
      <c r="F86" s="66"/>
      <c r="G86" s="66"/>
      <c r="H86" s="64">
        <v>1</v>
      </c>
      <c r="I86" s="64">
        <v>100</v>
      </c>
      <c r="J86" s="64">
        <f>H86*I86</f>
        <v>100</v>
      </c>
      <c r="K86" s="7"/>
      <c r="L86" s="2"/>
      <c r="M86" s="2"/>
      <c r="N86" s="2"/>
      <c r="O86" s="4"/>
      <c r="P86" s="122"/>
      <c r="Q86" s="122"/>
      <c r="R86" t="s" s="124">
        <v>106</v>
      </c>
      <c r="S86" s="66"/>
      <c r="T86" s="66"/>
      <c r="U86" s="66"/>
      <c r="V86" s="64">
        <v>1</v>
      </c>
      <c r="W86" s="64">
        <v>250</v>
      </c>
      <c r="X86" s="64">
        <f>V86*W86</f>
        <v>250</v>
      </c>
      <c r="Y86" s="67"/>
    </row>
    <row r="87" ht="13.55" customHeight="1">
      <c r="A87" s="17"/>
      <c r="B87" s="60"/>
      <c r="C87" s="60"/>
      <c r="D87" t="s" s="65">
        <v>107</v>
      </c>
      <c r="E87" s="66"/>
      <c r="F87" s="66"/>
      <c r="G87" s="66"/>
      <c r="H87" s="216">
        <v>0</v>
      </c>
      <c r="I87" s="64">
        <v>200</v>
      </c>
      <c r="J87" s="216">
        <f>I87*H87</f>
        <v>0</v>
      </c>
      <c r="K87" s="7"/>
      <c r="L87" s="2"/>
      <c r="M87" s="2"/>
      <c r="N87" s="2"/>
      <c r="O87" s="4"/>
      <c r="P87" s="122"/>
      <c r="Q87" s="122"/>
      <c r="R87" t="s" s="124">
        <v>108</v>
      </c>
      <c r="S87" s="66"/>
      <c r="T87" s="66"/>
      <c r="U87" s="66"/>
      <c r="V87" s="64">
        <v>1</v>
      </c>
      <c r="W87" s="64">
        <v>250</v>
      </c>
      <c r="X87" s="64">
        <f>W87*V87</f>
        <v>250</v>
      </c>
      <c r="Y87" s="67"/>
    </row>
    <row r="88" ht="14" customHeight="1">
      <c r="A88" s="17"/>
      <c r="B88" s="60"/>
      <c r="C88" s="60"/>
      <c r="D88" t="s" s="61">
        <v>109</v>
      </c>
      <c r="E88" s="62"/>
      <c r="F88" s="62"/>
      <c r="G88" s="63"/>
      <c r="H88" s="216">
        <v>1</v>
      </c>
      <c r="I88" s="64">
        <v>200</v>
      </c>
      <c r="J88" s="216">
        <f>I88*H88</f>
        <v>200</v>
      </c>
      <c r="K88" s="7"/>
      <c r="L88" s="2"/>
      <c r="M88" s="2"/>
      <c r="N88" s="2"/>
      <c r="O88" s="4"/>
      <c r="P88" s="122"/>
      <c r="Q88" s="122"/>
      <c r="R88" t="s" s="125">
        <v>52</v>
      </c>
      <c r="S88" s="69"/>
      <c r="T88" s="69"/>
      <c r="U88" s="69"/>
      <c r="V88" s="64">
        <v>4</v>
      </c>
      <c r="W88" s="64">
        <v>10</v>
      </c>
      <c r="X88" s="64">
        <f>W88*V88</f>
        <v>40</v>
      </c>
      <c r="Y88" s="67"/>
    </row>
    <row r="89" ht="14" customHeight="1">
      <c r="A89" s="17"/>
      <c r="B89" s="60"/>
      <c r="C89" s="60"/>
      <c r="D89" t="s" s="68">
        <v>52</v>
      </c>
      <c r="E89" s="69"/>
      <c r="F89" s="69"/>
      <c r="G89" s="69"/>
      <c r="H89" s="64">
        <v>0</v>
      </c>
      <c r="I89" s="64">
        <v>10</v>
      </c>
      <c r="J89" s="64">
        <f>I89*H89</f>
        <v>0</v>
      </c>
      <c r="K89" s="7"/>
      <c r="L89" s="2"/>
      <c r="M89" s="2"/>
      <c r="N89" s="2"/>
      <c r="O89" s="4"/>
      <c r="P89" s="122"/>
      <c r="Q89" s="122"/>
      <c r="R89" t="s" s="124">
        <v>53</v>
      </c>
      <c r="S89" s="66"/>
      <c r="T89" s="66"/>
      <c r="U89" s="66"/>
      <c r="V89" s="64">
        <v>1</v>
      </c>
      <c r="W89" s="64">
        <v>20</v>
      </c>
      <c r="X89" s="64">
        <f>V89*W89</f>
        <v>20</v>
      </c>
      <c r="Y89" s="67"/>
    </row>
    <row r="90" ht="13.55" customHeight="1">
      <c r="A90" s="17"/>
      <c r="B90" s="60"/>
      <c r="C90" s="60"/>
      <c r="D90" t="s" s="65">
        <v>53</v>
      </c>
      <c r="E90" s="66"/>
      <c r="F90" s="66"/>
      <c r="G90" s="66"/>
      <c r="H90" s="64">
        <v>1</v>
      </c>
      <c r="I90" s="64">
        <v>20</v>
      </c>
      <c r="J90" s="64">
        <f>H90*I90</f>
        <v>20</v>
      </c>
      <c r="K90" s="7"/>
      <c r="L90" s="2"/>
      <c r="M90" s="2"/>
      <c r="N90" s="2"/>
      <c r="O90" s="4"/>
      <c r="P90" s="122"/>
      <c r="Q90" s="122"/>
      <c r="R90" t="s" s="126">
        <v>54</v>
      </c>
      <c r="S90" s="76"/>
      <c r="T90" s="76"/>
      <c r="U90" s="76"/>
      <c r="V90" s="77">
        <v>0</v>
      </c>
      <c r="W90" s="77">
        <v>900</v>
      </c>
      <c r="X90" s="78">
        <f>W90*V90</f>
        <v>0</v>
      </c>
      <c r="Y90" s="79"/>
    </row>
    <row r="91" ht="14.05" customHeight="1">
      <c r="A91" s="17"/>
      <c r="B91" s="60"/>
      <c r="C91" s="60"/>
      <c r="D91" t="s" s="75">
        <v>54</v>
      </c>
      <c r="E91" s="76"/>
      <c r="F91" s="76"/>
      <c r="G91" s="76"/>
      <c r="H91" s="77">
        <v>0</v>
      </c>
      <c r="I91" s="77">
        <v>800</v>
      </c>
      <c r="J91" s="78">
        <f>I91*H91</f>
        <v>0</v>
      </c>
      <c r="K91" s="83"/>
      <c r="L91" s="74"/>
      <c r="M91" s="2"/>
      <c r="N91" s="2"/>
      <c r="O91" s="2"/>
      <c r="P91" s="53"/>
      <c r="Q91" s="53"/>
      <c r="R91" s="53"/>
      <c r="S91" s="53"/>
      <c r="T91" s="53"/>
      <c r="U91" s="84"/>
      <c r="V91" s="12"/>
      <c r="W91" s="12"/>
      <c r="X91" t="s" s="13">
        <v>55</v>
      </c>
      <c r="Y91" s="85">
        <f>SUM(X85:X89)</f>
        <v>960</v>
      </c>
    </row>
    <row r="92" ht="14.05" customHeight="1">
      <c r="A92" s="17"/>
      <c r="B92" s="21"/>
      <c r="C92" s="22"/>
      <c r="D92" s="53"/>
      <c r="E92" s="53"/>
      <c r="F92" s="53"/>
      <c r="G92" s="84"/>
      <c r="H92" s="12"/>
      <c r="I92" s="12"/>
      <c r="J92" t="s" s="13">
        <v>55</v>
      </c>
      <c r="K92" s="216">
        <f>SUM(J85:J90)</f>
        <v>617</v>
      </c>
      <c r="L92" s="7"/>
      <c r="M92" s="2"/>
      <c r="N92" s="2"/>
      <c r="O92" s="2"/>
      <c r="P92" s="2"/>
      <c r="Q92" s="2"/>
      <c r="R92" s="2"/>
      <c r="S92" s="2"/>
      <c r="T92" s="2"/>
      <c r="U92" s="2"/>
      <c r="V92" s="53"/>
      <c r="W92" s="53"/>
      <c r="X92" s="53"/>
      <c r="Y92" s="86"/>
    </row>
    <row r="93" ht="13.55" customHeight="1">
      <c r="A93" s="17"/>
      <c r="B93" s="20"/>
      <c r="C93" s="2"/>
      <c r="D93" s="2"/>
      <c r="E93" s="2"/>
      <c r="F93" s="2"/>
      <c r="G93" s="2"/>
      <c r="H93" s="53"/>
      <c r="I93" s="53"/>
      <c r="J93" s="53"/>
      <c r="K93" s="5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7"/>
    </row>
    <row r="94" ht="13.55" customHeight="1">
      <c r="A94" s="17"/>
      <c r="B94" s="2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7"/>
    </row>
    <row r="95" ht="13.55" customHeight="1">
      <c r="A95" s="17"/>
      <c r="B95" s="130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7"/>
    </row>
    <row r="96" ht="14.85" customHeight="1">
      <c r="A96" s="17"/>
      <c r="B96" t="s" s="132">
        <v>122</v>
      </c>
      <c r="C96" s="133"/>
      <c r="D96" t="s" s="125">
        <v>52</v>
      </c>
      <c r="E96" s="69"/>
      <c r="F96" s="69"/>
      <c r="G96" s="69"/>
      <c r="H96" s="64">
        <v>0</v>
      </c>
      <c r="I96" s="64">
        <v>10</v>
      </c>
      <c r="J96" s="64">
        <f>I96*H96</f>
        <v>0</v>
      </c>
      <c r="K96" s="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7"/>
    </row>
    <row r="97" ht="13.55" customHeight="1">
      <c r="A97" s="17"/>
      <c r="B97" s="134"/>
      <c r="C97" s="133"/>
      <c r="D97" t="s" s="8">
        <v>111</v>
      </c>
      <c r="E97" s="169"/>
      <c r="F97" s="169"/>
      <c r="G97" s="169"/>
      <c r="H97" s="64">
        <v>0</v>
      </c>
      <c r="I97" s="64">
        <v>100</v>
      </c>
      <c r="J97" s="64">
        <f>I97*H97</f>
        <v>0</v>
      </c>
      <c r="K97" s="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7"/>
    </row>
    <row r="98" ht="13.55" customHeight="1">
      <c r="A98" s="17"/>
      <c r="B98" s="134"/>
      <c r="C98" s="133"/>
      <c r="D98" t="s" s="8">
        <v>112</v>
      </c>
      <c r="E98" s="169"/>
      <c r="F98" s="169"/>
      <c r="G98" s="169"/>
      <c r="H98" s="64">
        <v>0</v>
      </c>
      <c r="I98" s="64">
        <v>150</v>
      </c>
      <c r="J98" s="64">
        <f>H98*I98</f>
        <v>0</v>
      </c>
      <c r="K98" s="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7"/>
    </row>
    <row r="99" ht="13.55" customHeight="1">
      <c r="A99" s="17"/>
      <c r="B99" s="170"/>
      <c r="C99" s="171"/>
      <c r="D99" t="s" s="8">
        <v>113</v>
      </c>
      <c r="E99" s="169"/>
      <c r="F99" s="169"/>
      <c r="G99" s="169"/>
      <c r="H99" s="64">
        <v>0</v>
      </c>
      <c r="I99" s="64">
        <v>250</v>
      </c>
      <c r="J99" s="64">
        <f>I99*H99</f>
        <v>0</v>
      </c>
      <c r="K99" s="8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7"/>
    </row>
    <row r="100" ht="13.55" customHeight="1">
      <c r="A100" s="17"/>
      <c r="B100" s="172"/>
      <c r="C100" s="173"/>
      <c r="D100" s="174"/>
      <c r="E100" s="53"/>
      <c r="F100" s="53"/>
      <c r="G100" s="84"/>
      <c r="H100" s="12"/>
      <c r="I100" s="12"/>
      <c r="J100" t="s" s="13">
        <v>55</v>
      </c>
      <c r="K100" s="64">
        <f>SUM(J96:J99)</f>
        <v>0</v>
      </c>
      <c r="L100" s="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7"/>
    </row>
    <row r="101" ht="13.55" customHeight="1">
      <c r="A101" s="17"/>
      <c r="B101" s="175"/>
      <c r="C101" s="176"/>
      <c r="D101" s="7"/>
      <c r="E101" s="2"/>
      <c r="F101" s="2"/>
      <c r="G101" s="2"/>
      <c r="H101" s="53"/>
      <c r="I101" s="53"/>
      <c r="J101" s="53"/>
      <c r="K101" s="5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7"/>
    </row>
    <row r="102" ht="13.55" customHeight="1">
      <c r="A102" s="17"/>
      <c r="B102" s="217"/>
      <c r="C102" s="218"/>
      <c r="D102" s="14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7"/>
    </row>
    <row r="103" ht="13.55" customHeight="1">
      <c r="A103" s="17"/>
      <c r="B103" s="219"/>
      <c r="C103" s="220"/>
      <c r="D103" s="14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7"/>
    </row>
    <row r="104" ht="13.55" customHeight="1">
      <c r="A104" s="17"/>
      <c r="B104" s="221"/>
      <c r="C104" s="115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7"/>
    </row>
    <row r="105" ht="14.6" customHeight="1">
      <c r="A105" s="17"/>
      <c r="B105" s="20"/>
      <c r="C105" s="2"/>
      <c r="D105" s="2"/>
      <c r="E105" s="2"/>
      <c r="F105" s="2"/>
      <c r="G105" s="2"/>
      <c r="H105" s="2"/>
      <c r="I105" s="4"/>
      <c r="J105" t="s" s="182">
        <v>114</v>
      </c>
      <c r="K105" s="183"/>
      <c r="L105" s="183"/>
      <c r="M105" s="184">
        <f>K100+Y91+K92+Y82+K82+Y72+K70+Y60+K60+Y47+K48+Y36+K37+Y26+K27</f>
        <v>11373</v>
      </c>
      <c r="N105" s="184"/>
      <c r="O105" s="7"/>
      <c r="P105" s="2"/>
      <c r="Q105" s="2"/>
      <c r="R105" s="2"/>
      <c r="S105" s="2"/>
      <c r="T105" s="2"/>
      <c r="U105" s="2"/>
      <c r="V105" s="2"/>
      <c r="W105" s="2"/>
      <c r="X105" s="2"/>
      <c r="Y105" s="17"/>
    </row>
    <row r="106" ht="13.55" customHeight="1">
      <c r="A106" s="17"/>
      <c r="B106" s="20"/>
      <c r="C106" s="2"/>
      <c r="D106" s="2"/>
      <c r="E106" s="2"/>
      <c r="F106" s="2"/>
      <c r="G106" s="2"/>
      <c r="H106" s="2"/>
      <c r="I106" s="2"/>
      <c r="J106" s="49"/>
      <c r="K106" s="49"/>
      <c r="L106" s="49"/>
      <c r="M106" s="49"/>
      <c r="N106" s="4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7"/>
    </row>
    <row r="107" ht="14.6" customHeight="1">
      <c r="A107" s="17"/>
      <c r="B107" s="20"/>
      <c r="C107" s="2"/>
      <c r="D107" s="2"/>
      <c r="E107" s="2"/>
      <c r="F107" s="2"/>
      <c r="G107" s="2"/>
      <c r="H107" s="2"/>
      <c r="I107" s="17"/>
      <c r="J107" t="s" s="185">
        <v>115</v>
      </c>
      <c r="K107" s="186"/>
      <c r="L107" s="186"/>
      <c r="M107" s="187">
        <f>(X90+J91+X81+J81+X71+J69+X59+J59+X46+J47+X35+J36+X25+J26+K159)+K15</f>
        <v>0</v>
      </c>
      <c r="N107" s="12"/>
      <c r="O107" s="7"/>
      <c r="P107" s="2"/>
      <c r="Q107" s="2"/>
      <c r="R107" s="2"/>
      <c r="S107" s="2"/>
      <c r="T107" s="2"/>
      <c r="U107" s="2"/>
      <c r="V107" s="2"/>
      <c r="W107" s="2"/>
      <c r="X107" s="2"/>
      <c r="Y107" s="17"/>
    </row>
    <row r="108" ht="13.55" customHeight="1">
      <c r="A108" s="17"/>
      <c r="B108" s="20"/>
      <c r="C108" s="2"/>
      <c r="D108" s="2"/>
      <c r="E108" s="2"/>
      <c r="F108" s="2"/>
      <c r="G108" s="2"/>
      <c r="H108" s="2"/>
      <c r="I108" s="2"/>
      <c r="J108" s="53"/>
      <c r="K108" s="53"/>
      <c r="L108" s="53"/>
      <c r="M108" s="53"/>
      <c r="N108" s="5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7"/>
    </row>
    <row r="109" ht="14.05" customHeight="1">
      <c r="A109" s="17"/>
      <c r="B109" s="20"/>
      <c r="C109" s="2"/>
      <c r="D109" s="2"/>
      <c r="E109" s="2"/>
      <c r="F109" s="2"/>
      <c r="G109" s="16"/>
      <c r="H109" s="16"/>
      <c r="I109" s="16"/>
      <c r="J109" s="16"/>
      <c r="K109" s="16"/>
      <c r="L109" s="16"/>
      <c r="M109" s="2"/>
      <c r="N109" s="2"/>
      <c r="O109" s="2"/>
      <c r="P109" s="2"/>
      <c r="Q109" s="16"/>
      <c r="R109" s="16"/>
      <c r="S109" s="16"/>
      <c r="T109" s="16"/>
      <c r="U109" s="16"/>
      <c r="V109" s="2"/>
      <c r="W109" s="2"/>
      <c r="X109" s="2"/>
      <c r="Y109" s="17"/>
    </row>
    <row r="110" ht="17.6" customHeight="1">
      <c r="A110" s="17"/>
      <c r="B110" s="20"/>
      <c r="C110" s="2"/>
      <c r="D110" s="2"/>
      <c r="E110" s="2"/>
      <c r="F110" s="17"/>
      <c r="G110" t="s" s="188">
        <v>116</v>
      </c>
      <c r="H110" s="189"/>
      <c r="I110" s="189"/>
      <c r="J110" s="189"/>
      <c r="K110" s="189"/>
      <c r="L110" s="189"/>
      <c r="M110" s="20"/>
      <c r="N110" s="2"/>
      <c r="O110" s="2"/>
      <c r="P110" s="17"/>
      <c r="Q110" t="s" s="190">
        <v>117</v>
      </c>
      <c r="R110" s="191"/>
      <c r="S110" s="192">
        <f>M105-M107</f>
        <v>11373</v>
      </c>
      <c r="T110" s="192"/>
      <c r="U110" s="193"/>
      <c r="V110" s="20"/>
      <c r="W110" s="2"/>
      <c r="X110" s="2"/>
      <c r="Y110" s="17"/>
    </row>
    <row r="111" ht="14.55" customHeight="1">
      <c r="A111" s="17"/>
      <c r="B111" s="20"/>
      <c r="C111" s="2"/>
      <c r="D111" s="2"/>
      <c r="E111" s="2"/>
      <c r="F111" s="2"/>
      <c r="G111" s="22"/>
      <c r="H111" s="194"/>
      <c r="I111" s="194"/>
      <c r="J111" s="194"/>
      <c r="K111" s="194"/>
      <c r="L111" s="22"/>
      <c r="M111" s="2"/>
      <c r="N111" s="2"/>
      <c r="O111" s="2"/>
      <c r="P111" s="2"/>
      <c r="Q111" s="22"/>
      <c r="R111" s="22"/>
      <c r="S111" s="22"/>
      <c r="T111" s="22"/>
      <c r="U111" s="22"/>
      <c r="V111" s="2"/>
      <c r="W111" s="2"/>
      <c r="X111" s="2"/>
      <c r="Y111" s="17"/>
    </row>
    <row r="112" ht="14.55" customHeight="1">
      <c r="A112" s="17"/>
      <c r="B112" s="20"/>
      <c r="C112" s="2"/>
      <c r="D112" s="2"/>
      <c r="E112" s="2"/>
      <c r="F112" s="2"/>
      <c r="G112" s="17"/>
      <c r="H112" s="195"/>
      <c r="I112" s="195"/>
      <c r="J112" s="195"/>
      <c r="K112" s="195"/>
      <c r="L112" s="20"/>
      <c r="M112" s="2"/>
      <c r="N112" s="2"/>
      <c r="O112" s="2"/>
      <c r="P112" s="16"/>
      <c r="Q112" s="16"/>
      <c r="R112" s="16"/>
      <c r="S112" s="16"/>
      <c r="T112" s="16"/>
      <c r="U112" s="16"/>
      <c r="V112" s="2"/>
      <c r="W112" s="2"/>
      <c r="X112" s="2"/>
      <c r="Y112" s="17"/>
    </row>
    <row r="113" ht="17.6" customHeight="1">
      <c r="A113" s="17"/>
      <c r="B113" s="20"/>
      <c r="C113" s="2"/>
      <c r="D113" s="2"/>
      <c r="E113" s="2"/>
      <c r="F113" s="2"/>
      <c r="G113" s="17"/>
      <c r="H113" s="195"/>
      <c r="I113" s="195"/>
      <c r="J113" s="195"/>
      <c r="K113" s="195"/>
      <c r="L113" s="20"/>
      <c r="M113" s="2"/>
      <c r="N113" s="2"/>
      <c r="O113" s="17"/>
      <c r="P113" t="s" s="188">
        <v>118</v>
      </c>
      <c r="Q113" s="189"/>
      <c r="R113" s="189"/>
      <c r="S113" s="189"/>
      <c r="T113" s="189"/>
      <c r="U113" s="189"/>
      <c r="V113" s="20"/>
      <c r="W113" s="2"/>
      <c r="X113" s="2"/>
      <c r="Y113" s="17"/>
    </row>
    <row r="114" ht="14.55" customHeight="1">
      <c r="A114" s="17"/>
      <c r="B114" s="20"/>
      <c r="C114" s="2"/>
      <c r="D114" s="2"/>
      <c r="E114" s="2"/>
      <c r="F114" s="2"/>
      <c r="G114" s="2"/>
      <c r="H114" s="22"/>
      <c r="I114" s="22"/>
      <c r="J114" s="22"/>
      <c r="K114" s="22"/>
      <c r="L114" s="2"/>
      <c r="M114" s="2"/>
      <c r="N114" s="2"/>
      <c r="O114" s="2"/>
      <c r="P114" s="22"/>
      <c r="Q114" s="194"/>
      <c r="R114" s="194"/>
      <c r="S114" s="194"/>
      <c r="T114" s="194"/>
      <c r="U114" s="22"/>
      <c r="V114" s="2"/>
      <c r="W114" s="2"/>
      <c r="X114" s="2"/>
      <c r="Y114" s="17"/>
    </row>
    <row r="115" ht="14.05" customHeight="1">
      <c r="A115" s="17"/>
      <c r="B115" s="20"/>
      <c r="C115" s="2"/>
      <c r="D115" s="2"/>
      <c r="E115" s="196"/>
      <c r="F115" s="197"/>
      <c r="G115" s="2"/>
      <c r="H115" s="2"/>
      <c r="I115" s="2"/>
      <c r="J115" s="2"/>
      <c r="K115" s="2"/>
      <c r="L115" s="2"/>
      <c r="M115" s="2"/>
      <c r="N115" s="2"/>
      <c r="O115" s="2"/>
      <c r="P115" s="17"/>
      <c r="Q115" s="195"/>
      <c r="R115" s="195"/>
      <c r="S115" s="195"/>
      <c r="T115" s="195"/>
      <c r="U115" s="20"/>
      <c r="V115" s="2"/>
      <c r="W115" s="2"/>
      <c r="X115" s="2"/>
      <c r="Y115" s="17"/>
    </row>
    <row r="116" ht="14.05" customHeight="1">
      <c r="A116" s="17"/>
      <c r="B116" s="20"/>
      <c r="C116" s="3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17"/>
      <c r="Q116" s="195"/>
      <c r="R116" s="195"/>
      <c r="S116" s="195"/>
      <c r="T116" s="195"/>
      <c r="U116" s="20"/>
      <c r="V116" s="2"/>
      <c r="W116" s="2"/>
      <c r="X116" s="2"/>
      <c r="Y116" s="17"/>
    </row>
    <row r="117" ht="19" customHeight="1">
      <c r="A117" s="17"/>
      <c r="B117" s="198"/>
      <c r="C117" t="s" s="199">
        <v>119</v>
      </c>
      <c r="D117" s="200"/>
      <c r="E117" s="200"/>
      <c r="F117" s="200"/>
      <c r="G117" s="200"/>
      <c r="H117" s="200"/>
      <c r="I117" s="7"/>
      <c r="J117" s="2"/>
      <c r="K117" s="2"/>
      <c r="L117" s="2"/>
      <c r="M117" s="2"/>
      <c r="N117" s="2"/>
      <c r="O117" s="2"/>
      <c r="P117" s="2"/>
      <c r="Q117" s="22"/>
      <c r="R117" s="22"/>
      <c r="S117" s="22"/>
      <c r="T117" s="22"/>
      <c r="U117" s="2"/>
      <c r="V117" s="2"/>
      <c r="W117" s="2"/>
      <c r="X117" s="2"/>
      <c r="Y117" s="17"/>
    </row>
    <row r="118" ht="13.55" customHeight="1">
      <c r="A118" s="17"/>
      <c r="B118" s="20"/>
      <c r="C118" s="53"/>
      <c r="D118" s="53"/>
      <c r="E118" s="53"/>
      <c r="F118" s="53"/>
      <c r="G118" s="53"/>
      <c r="H118" s="5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7"/>
    </row>
    <row r="119" ht="13.55" customHeight="1">
      <c r="A119" s="17"/>
      <c r="B119" s="20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</row>
    <row r="120" ht="16.6" customHeight="1">
      <c r="A120" s="17"/>
      <c r="B120" s="2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01"/>
      <c r="S120" s="201"/>
      <c r="T120" s="2"/>
      <c r="U120" s="2"/>
      <c r="V120" s="2"/>
      <c r="W120" s="2"/>
      <c r="X120" s="2"/>
      <c r="Y120" s="17"/>
    </row>
    <row r="121" ht="14.05" customHeight="1">
      <c r="A121" s="17"/>
      <c r="B121" s="24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25"/>
    </row>
    <row r="122" ht="14.05" customHeight="1">
      <c r="A122" s="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ht="13.5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3.5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3.5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3.5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3.5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3.5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3.5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3.5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3.5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3.5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3.5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3.5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3.5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3.5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3.5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3.5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3.5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3.5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3.5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3.5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3.5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3.5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3.5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3.5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3.5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3.5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3.5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3.5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3.5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3.5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3.5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3.5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3.5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3.5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3.5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3.5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3.5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</sheetData>
  <mergeCells count="131">
    <mergeCell ref="C117:H117"/>
    <mergeCell ref="G110:L110"/>
    <mergeCell ref="Q110:R110"/>
    <mergeCell ref="S110:U110"/>
    <mergeCell ref="H112:K113"/>
    <mergeCell ref="P113:U113"/>
    <mergeCell ref="Q115:T116"/>
    <mergeCell ref="B96:C99"/>
    <mergeCell ref="D97:G97"/>
    <mergeCell ref="D98:G98"/>
    <mergeCell ref="D99:G99"/>
    <mergeCell ref="M105:N105"/>
    <mergeCell ref="M107:N107"/>
    <mergeCell ref="D88:G88"/>
    <mergeCell ref="R88:U88"/>
    <mergeCell ref="R89:U89"/>
    <mergeCell ref="D90:G90"/>
    <mergeCell ref="R90:U90"/>
    <mergeCell ref="D91:G91"/>
    <mergeCell ref="D81:G81"/>
    <mergeCell ref="R81:U81"/>
    <mergeCell ref="B85:C91"/>
    <mergeCell ref="D85:G85"/>
    <mergeCell ref="P85:Q90"/>
    <mergeCell ref="R85:U85"/>
    <mergeCell ref="D86:G86"/>
    <mergeCell ref="R86:U86"/>
    <mergeCell ref="D87:G87"/>
    <mergeCell ref="R87:U87"/>
    <mergeCell ref="D77:G77"/>
    <mergeCell ref="R77:U77"/>
    <mergeCell ref="D78:G78"/>
    <mergeCell ref="R78:U78"/>
    <mergeCell ref="R79:U79"/>
    <mergeCell ref="D80:G80"/>
    <mergeCell ref="R80:U80"/>
    <mergeCell ref="D69:G69"/>
    <mergeCell ref="R69:U69"/>
    <mergeCell ref="R70:U70"/>
    <mergeCell ref="R71:U71"/>
    <mergeCell ref="B75:C81"/>
    <mergeCell ref="D75:G75"/>
    <mergeCell ref="P75:Q81"/>
    <mergeCell ref="R75:U75"/>
    <mergeCell ref="D76:G76"/>
    <mergeCell ref="R76:U76"/>
    <mergeCell ref="R64:U64"/>
    <mergeCell ref="D65:G65"/>
    <mergeCell ref="R65:U65"/>
    <mergeCell ref="R66:U66"/>
    <mergeCell ref="R67:U67"/>
    <mergeCell ref="D68:G68"/>
    <mergeCell ref="R68:U68"/>
    <mergeCell ref="D57:G57"/>
    <mergeCell ref="D58:G58"/>
    <mergeCell ref="R58:U58"/>
    <mergeCell ref="D59:G59"/>
    <mergeCell ref="R59:U59"/>
    <mergeCell ref="B63:C69"/>
    <mergeCell ref="D63:G63"/>
    <mergeCell ref="P63:Q71"/>
    <mergeCell ref="R63:U63"/>
    <mergeCell ref="D64:G64"/>
    <mergeCell ref="R53:U53"/>
    <mergeCell ref="D54:G54"/>
    <mergeCell ref="R54:U54"/>
    <mergeCell ref="D55:G55"/>
    <mergeCell ref="R55:U55"/>
    <mergeCell ref="D56:G56"/>
    <mergeCell ref="R56:U56"/>
    <mergeCell ref="D44:G44"/>
    <mergeCell ref="R45:U45"/>
    <mergeCell ref="D46:G46"/>
    <mergeCell ref="R46:U46"/>
    <mergeCell ref="D47:G47"/>
    <mergeCell ref="B52:C59"/>
    <mergeCell ref="D52:G52"/>
    <mergeCell ref="P52:Q59"/>
    <mergeCell ref="R52:U52"/>
    <mergeCell ref="D53:G53"/>
    <mergeCell ref="D36:G36"/>
    <mergeCell ref="B40:C47"/>
    <mergeCell ref="D40:G40"/>
    <mergeCell ref="P40:Q46"/>
    <mergeCell ref="D41:G41"/>
    <mergeCell ref="R41:U41"/>
    <mergeCell ref="D42:G42"/>
    <mergeCell ref="R42:U42"/>
    <mergeCell ref="D43:G43"/>
    <mergeCell ref="R43:U43"/>
    <mergeCell ref="R31:U31"/>
    <mergeCell ref="D32:G32"/>
    <mergeCell ref="R32:U32"/>
    <mergeCell ref="D33:G33"/>
    <mergeCell ref="R34:U34"/>
    <mergeCell ref="D35:G35"/>
    <mergeCell ref="R35:U35"/>
    <mergeCell ref="R24:U24"/>
    <mergeCell ref="D25:G25"/>
    <mergeCell ref="R25:U25"/>
    <mergeCell ref="D26:G26"/>
    <mergeCell ref="B29:C36"/>
    <mergeCell ref="D29:G29"/>
    <mergeCell ref="P29:Q35"/>
    <mergeCell ref="D30:G30"/>
    <mergeCell ref="R30:U30"/>
    <mergeCell ref="D31:G31"/>
    <mergeCell ref="P19:Q25"/>
    <mergeCell ref="R19:U19"/>
    <mergeCell ref="D20:G20"/>
    <mergeCell ref="R20:U20"/>
    <mergeCell ref="D21:G21"/>
    <mergeCell ref="R21:U21"/>
    <mergeCell ref="D22:G22"/>
    <mergeCell ref="R22:U22"/>
    <mergeCell ref="D23:G23"/>
    <mergeCell ref="R23:U23"/>
    <mergeCell ref="D12:G12"/>
    <mergeCell ref="D13:G13"/>
    <mergeCell ref="D14:G14"/>
    <mergeCell ref="D15:G15"/>
    <mergeCell ref="B19:C26"/>
    <mergeCell ref="D19:G19"/>
    <mergeCell ref="D24:G24"/>
    <mergeCell ref="B3:Y4"/>
    <mergeCell ref="B7:Y7"/>
    <mergeCell ref="B8:C11"/>
    <mergeCell ref="D8:G8"/>
    <mergeCell ref="D9:G9"/>
    <mergeCell ref="D10:G10"/>
    <mergeCell ref="D11:G11"/>
  </mergeCells>
  <conditionalFormatting sqref="M107">
    <cfRule type="cellIs" dxfId="1" priority="1" operator="lessThan" stopIfTrue="1">
      <formula>0</formula>
    </cfRule>
  </conditionalFormatting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Y159"/>
  <sheetViews>
    <sheetView workbookViewId="0" showGridLines="0" defaultGridColor="1"/>
  </sheetViews>
  <sheetFormatPr defaultColWidth="8.83333" defaultRowHeight="15" customHeight="1" outlineLevelRow="0" outlineLevelCol="0"/>
  <cols>
    <col min="1" max="6" width="8.85156" style="222" customWidth="1"/>
    <col min="7" max="7" width="18.5" style="222" customWidth="1"/>
    <col min="8" max="25" width="8.85156" style="222" customWidth="1"/>
    <col min="26" max="16384" width="8.85156" style="222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05" customHeight="1">
      <c r="A2" s="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5" customHeight="1">
      <c r="A3" s="17"/>
      <c r="B3" t="s" s="18">
        <v>30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ht="14.05" customHeight="1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ht="14.05" customHeight="1">
      <c r="A5" s="17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</row>
    <row r="6" ht="14.05" customHeight="1">
      <c r="A6" s="17"/>
      <c r="B6" s="2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5"/>
    </row>
    <row r="7" ht="24.4" customHeight="1">
      <c r="A7" s="17"/>
      <c r="B7" t="s" s="26">
        <v>123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5.1" customHeight="1">
      <c r="A8" s="17"/>
      <c r="B8" s="28"/>
      <c r="C8" s="29"/>
      <c r="D8" t="s" s="30">
        <v>32</v>
      </c>
      <c r="E8" s="31"/>
      <c r="F8" s="31"/>
      <c r="G8" s="31"/>
      <c r="H8" t="s" s="30">
        <v>33</v>
      </c>
      <c r="I8" s="32"/>
      <c r="J8" s="33">
        <v>200</v>
      </c>
      <c r="K8" s="34">
        <f>I8*J8</f>
        <v>0</v>
      </c>
      <c r="L8" s="35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ht="14.6" customHeight="1">
      <c r="A9" s="17"/>
      <c r="B9" s="28"/>
      <c r="C9" s="29"/>
      <c r="D9" t="s" s="36">
        <v>34</v>
      </c>
      <c r="E9" s="37"/>
      <c r="F9" s="37"/>
      <c r="G9" s="37"/>
      <c r="H9" t="s" s="36">
        <v>35</v>
      </c>
      <c r="I9" s="38"/>
      <c r="J9" s="39">
        <v>800</v>
      </c>
      <c r="K9" s="40">
        <f>I9*J9</f>
        <v>0</v>
      </c>
      <c r="L9" s="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7"/>
    </row>
    <row r="10" ht="14.6" customHeight="1">
      <c r="A10" s="17"/>
      <c r="B10" s="28"/>
      <c r="C10" s="29"/>
      <c r="D10" t="s" s="36">
        <v>36</v>
      </c>
      <c r="E10" s="37"/>
      <c r="F10" s="37"/>
      <c r="G10" s="37"/>
      <c r="H10" t="s" s="36">
        <v>35</v>
      </c>
      <c r="I10" s="38"/>
      <c r="J10" s="39">
        <v>700</v>
      </c>
      <c r="K10" s="40">
        <f>I10*J10</f>
        <v>0</v>
      </c>
      <c r="L10" s="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7"/>
    </row>
    <row r="11" ht="14.6" customHeight="1">
      <c r="A11" s="17"/>
      <c r="B11" s="41"/>
      <c r="C11" s="42"/>
      <c r="D11" t="s" s="36">
        <v>37</v>
      </c>
      <c r="E11" s="37"/>
      <c r="F11" s="37"/>
      <c r="G11" s="37"/>
      <c r="H11" t="s" s="36">
        <v>35</v>
      </c>
      <c r="I11" s="38"/>
      <c r="J11" s="39">
        <v>500</v>
      </c>
      <c r="K11" s="40">
        <f>I11*J11</f>
        <v>0</v>
      </c>
      <c r="L11" s="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7"/>
    </row>
    <row r="12" ht="14.6" customHeight="1">
      <c r="A12" s="17"/>
      <c r="B12" s="43"/>
      <c r="C12" s="44"/>
      <c r="D12" t="s" s="36">
        <v>38</v>
      </c>
      <c r="E12" s="37"/>
      <c r="F12" s="37"/>
      <c r="G12" s="37"/>
      <c r="H12" t="s" s="36">
        <v>35</v>
      </c>
      <c r="I12" s="38"/>
      <c r="J12" s="39">
        <v>500</v>
      </c>
      <c r="K12" s="40">
        <f>I12*J12</f>
        <v>0</v>
      </c>
      <c r="L12" s="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7"/>
    </row>
    <row r="13" ht="14.6" customHeight="1">
      <c r="A13" s="17"/>
      <c r="B13" s="45"/>
      <c r="C13" s="46"/>
      <c r="D13" t="s" s="36">
        <v>39</v>
      </c>
      <c r="E13" s="37"/>
      <c r="F13" s="37"/>
      <c r="G13" s="37"/>
      <c r="H13" t="s" s="36">
        <v>35</v>
      </c>
      <c r="I13" s="38"/>
      <c r="J13" s="39">
        <v>150</v>
      </c>
      <c r="K13" s="40">
        <f>I13*J13</f>
        <v>0</v>
      </c>
      <c r="L13" s="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7"/>
    </row>
    <row r="14" ht="14.6" customHeight="1">
      <c r="A14" s="17"/>
      <c r="B14" s="45"/>
      <c r="C14" s="46"/>
      <c r="D14" t="s" s="36">
        <v>40</v>
      </c>
      <c r="E14" s="37"/>
      <c r="F14" s="37"/>
      <c r="G14" s="37"/>
      <c r="H14" t="s" s="36">
        <v>35</v>
      </c>
      <c r="I14" s="38"/>
      <c r="J14" s="39">
        <v>250</v>
      </c>
      <c r="K14" s="40">
        <f>I14*J14</f>
        <v>0</v>
      </c>
      <c r="L14" s="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7"/>
    </row>
    <row r="15" ht="14.6" customHeight="1">
      <c r="A15" s="17"/>
      <c r="B15" s="20"/>
      <c r="C15" s="4"/>
      <c r="D15" s="47"/>
      <c r="E15" s="47"/>
      <c r="F15" s="47"/>
      <c r="G15" s="47"/>
      <c r="H15" s="48"/>
      <c r="I15" s="49"/>
      <c r="J15" s="50"/>
      <c r="K15" s="51">
        <f>(K8+K9+K10+K11+K12+K13+K14)</f>
        <v>0</v>
      </c>
      <c r="L15" s="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7"/>
    </row>
    <row r="16" ht="14.6" customHeight="1">
      <c r="A16" s="17"/>
      <c r="B16" s="20"/>
      <c r="C16" s="2"/>
      <c r="D16" s="52"/>
      <c r="E16" s="52"/>
      <c r="F16" s="52"/>
      <c r="G16" s="52"/>
      <c r="H16" s="53"/>
      <c r="I16" s="53"/>
      <c r="J16" s="53"/>
      <c r="K16" s="5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7"/>
    </row>
    <row r="17" ht="14.6" customHeight="1">
      <c r="A17" s="17"/>
      <c r="B17" s="20"/>
      <c r="C17" s="2"/>
      <c r="D17" s="55"/>
      <c r="E17" s="55"/>
      <c r="F17" s="55"/>
      <c r="G17" s="55"/>
      <c r="H17" s="2"/>
      <c r="I17" s="2"/>
      <c r="J17" s="2"/>
      <c r="K17" s="5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7"/>
    </row>
    <row r="18" ht="14.05" customHeight="1">
      <c r="A18" s="17"/>
      <c r="B18" s="57"/>
      <c r="C18" s="58"/>
      <c r="D18" s="3"/>
      <c r="E18" s="3"/>
      <c r="F18" s="3"/>
      <c r="G18" s="3"/>
      <c r="H18" s="3"/>
      <c r="I18" s="3"/>
      <c r="J18" s="3"/>
      <c r="K18" s="2"/>
      <c r="L18" s="2"/>
      <c r="M18" s="2"/>
      <c r="N18" s="2"/>
      <c r="O18" s="2"/>
      <c r="P18" s="16"/>
      <c r="Q18" s="16"/>
      <c r="R18" s="3"/>
      <c r="S18" s="3"/>
      <c r="T18" s="3"/>
      <c r="U18" s="3"/>
      <c r="V18" s="3"/>
      <c r="W18" s="3"/>
      <c r="X18" s="3"/>
      <c r="Y18" s="17"/>
    </row>
    <row r="19" ht="15.75" customHeight="1">
      <c r="A19" s="17"/>
      <c r="B19" t="s" s="59">
        <v>41</v>
      </c>
      <c r="C19" s="60"/>
      <c r="D19" t="s" s="61">
        <v>42</v>
      </c>
      <c r="E19" s="62"/>
      <c r="F19" s="62"/>
      <c r="G19" s="63"/>
      <c r="H19" s="64">
        <v>5</v>
      </c>
      <c r="I19" s="64">
        <v>80</v>
      </c>
      <c r="J19" s="64">
        <f>I19*H19</f>
        <v>400</v>
      </c>
      <c r="K19" s="7"/>
      <c r="L19" s="2"/>
      <c r="M19" s="2"/>
      <c r="N19" s="2"/>
      <c r="O19" s="17"/>
      <c r="P19" t="s" s="59">
        <v>43</v>
      </c>
      <c r="Q19" s="60"/>
      <c r="R19" t="s" s="65">
        <v>44</v>
      </c>
      <c r="S19" s="66"/>
      <c r="T19" s="66"/>
      <c r="U19" s="66"/>
      <c r="V19" s="64">
        <v>9</v>
      </c>
      <c r="W19" s="64">
        <v>33</v>
      </c>
      <c r="X19" s="64">
        <f>W19*V19</f>
        <v>297</v>
      </c>
      <c r="Y19" s="67"/>
    </row>
    <row r="20" ht="13.55" customHeight="1">
      <c r="A20" s="17"/>
      <c r="B20" s="60"/>
      <c r="C20" s="60"/>
      <c r="D20" t="s" s="61">
        <v>45</v>
      </c>
      <c r="E20" s="62"/>
      <c r="F20" s="62"/>
      <c r="G20" s="63"/>
      <c r="H20" s="64">
        <v>1</v>
      </c>
      <c r="I20" s="64">
        <v>100</v>
      </c>
      <c r="J20" s="64">
        <f>H20*I20</f>
        <v>100</v>
      </c>
      <c r="K20" s="7"/>
      <c r="L20" s="2"/>
      <c r="M20" s="2"/>
      <c r="N20" s="2"/>
      <c r="O20" s="17"/>
      <c r="P20" s="60"/>
      <c r="Q20" s="60"/>
      <c r="R20" t="s" s="65">
        <v>46</v>
      </c>
      <c r="S20" s="66"/>
      <c r="T20" s="66"/>
      <c r="U20" s="66"/>
      <c r="V20" s="64">
        <v>1</v>
      </c>
      <c r="W20" s="64">
        <v>200</v>
      </c>
      <c r="X20" s="64">
        <f>V20*W20</f>
        <v>200</v>
      </c>
      <c r="Y20" s="67"/>
    </row>
    <row r="21" ht="13.55" customHeight="1">
      <c r="A21" s="17"/>
      <c r="B21" s="60"/>
      <c r="C21" s="60"/>
      <c r="D21" t="s" s="61">
        <v>47</v>
      </c>
      <c r="E21" s="62"/>
      <c r="F21" s="62"/>
      <c r="G21" s="63"/>
      <c r="H21" s="64">
        <v>1</v>
      </c>
      <c r="I21" s="64">
        <v>150</v>
      </c>
      <c r="J21" s="64">
        <f>I21*H21</f>
        <v>150</v>
      </c>
      <c r="K21" s="7"/>
      <c r="L21" s="2"/>
      <c r="M21" s="2"/>
      <c r="N21" s="2"/>
      <c r="O21" s="17"/>
      <c r="P21" s="60"/>
      <c r="Q21" s="60"/>
      <c r="R21" t="s" s="65">
        <v>48</v>
      </c>
      <c r="S21" s="66"/>
      <c r="T21" s="66"/>
      <c r="U21" s="66"/>
      <c r="V21" s="64">
        <v>0</v>
      </c>
      <c r="W21" s="64">
        <v>200</v>
      </c>
      <c r="X21" s="64">
        <f>W21*V21</f>
        <v>0</v>
      </c>
      <c r="Y21" s="67"/>
    </row>
    <row r="22" ht="13.55" customHeight="1">
      <c r="A22" s="17"/>
      <c r="B22" s="60"/>
      <c r="C22" s="60"/>
      <c r="D22" t="s" s="61">
        <v>49</v>
      </c>
      <c r="E22" s="62"/>
      <c r="F22" s="62"/>
      <c r="G22" s="63"/>
      <c r="H22" s="64">
        <v>1</v>
      </c>
      <c r="I22" s="64">
        <v>150</v>
      </c>
      <c r="J22" s="64">
        <f>H22*I22</f>
        <v>150</v>
      </c>
      <c r="K22" s="7"/>
      <c r="L22" s="2"/>
      <c r="M22" s="2"/>
      <c r="N22" s="2"/>
      <c r="O22" s="17"/>
      <c r="P22" s="60"/>
      <c r="Q22" s="60"/>
      <c r="R22" t="s" s="61">
        <v>50</v>
      </c>
      <c r="S22" s="62"/>
      <c r="T22" s="62"/>
      <c r="U22" s="63"/>
      <c r="V22" s="64">
        <v>0</v>
      </c>
      <c r="W22" s="64">
        <v>100</v>
      </c>
      <c r="X22" s="64">
        <f>V22*W22</f>
        <v>0</v>
      </c>
      <c r="Y22" s="67"/>
    </row>
    <row r="23" ht="14" customHeight="1">
      <c r="A23" s="17"/>
      <c r="B23" s="60"/>
      <c r="C23" s="60"/>
      <c r="D23" t="s" s="61">
        <v>51</v>
      </c>
      <c r="E23" s="62"/>
      <c r="F23" s="62"/>
      <c r="G23" s="63"/>
      <c r="H23" s="64">
        <v>1</v>
      </c>
      <c r="I23" s="64">
        <v>100</v>
      </c>
      <c r="J23" s="64">
        <f>H23*I23</f>
        <v>100</v>
      </c>
      <c r="K23" s="7"/>
      <c r="L23" s="2"/>
      <c r="M23" s="2"/>
      <c r="N23" s="2"/>
      <c r="O23" s="17"/>
      <c r="P23" s="60"/>
      <c r="Q23" s="60"/>
      <c r="R23" t="s" s="68">
        <v>52</v>
      </c>
      <c r="S23" s="69"/>
      <c r="T23" s="69"/>
      <c r="U23" s="69"/>
      <c r="V23" s="64">
        <v>0</v>
      </c>
      <c r="W23" s="64">
        <v>10</v>
      </c>
      <c r="X23" s="64">
        <f>W23*V23</f>
        <v>0</v>
      </c>
      <c r="Y23" s="67"/>
    </row>
    <row r="24" ht="14" customHeight="1">
      <c r="A24" s="17"/>
      <c r="B24" s="60"/>
      <c r="C24" s="60"/>
      <c r="D24" t="s" s="70">
        <v>52</v>
      </c>
      <c r="E24" s="71"/>
      <c r="F24" s="71"/>
      <c r="G24" s="72"/>
      <c r="H24" s="64">
        <v>2</v>
      </c>
      <c r="I24" s="64">
        <v>10</v>
      </c>
      <c r="J24" s="64">
        <f>I24*H24</f>
        <v>20</v>
      </c>
      <c r="K24" s="7"/>
      <c r="L24" s="2"/>
      <c r="M24" s="2"/>
      <c r="N24" s="2"/>
      <c r="O24" s="17"/>
      <c r="P24" s="60"/>
      <c r="Q24" s="60"/>
      <c r="R24" t="s" s="65">
        <v>53</v>
      </c>
      <c r="S24" s="66"/>
      <c r="T24" s="66"/>
      <c r="U24" s="66"/>
      <c r="V24" s="64">
        <v>1</v>
      </c>
      <c r="W24" s="64">
        <v>20</v>
      </c>
      <c r="X24" s="64">
        <f>V24*W24</f>
        <v>20</v>
      </c>
      <c r="Y24" s="67"/>
    </row>
    <row r="25" ht="14.05" customHeight="1">
      <c r="A25" s="17"/>
      <c r="B25" s="60"/>
      <c r="C25" s="60"/>
      <c r="D25" t="s" s="61">
        <v>53</v>
      </c>
      <c r="E25" s="62"/>
      <c r="F25" s="62"/>
      <c r="G25" s="63"/>
      <c r="H25" s="64">
        <v>1</v>
      </c>
      <c r="I25" s="64">
        <v>20</v>
      </c>
      <c r="J25" s="64">
        <f>H25*I25</f>
        <v>20</v>
      </c>
      <c r="K25" s="7"/>
      <c r="L25" s="74"/>
      <c r="M25" s="2"/>
      <c r="N25" s="2"/>
      <c r="O25" s="17"/>
      <c r="P25" s="60"/>
      <c r="Q25" s="60"/>
      <c r="R25" t="s" s="75">
        <v>54</v>
      </c>
      <c r="S25" s="76"/>
      <c r="T25" s="76"/>
      <c r="U25" s="76"/>
      <c r="V25" s="77">
        <v>0</v>
      </c>
      <c r="W25" s="77">
        <v>800</v>
      </c>
      <c r="X25" s="78">
        <f>W25*V25</f>
        <v>0</v>
      </c>
      <c r="Y25" s="79"/>
    </row>
    <row r="26" ht="14.55" customHeight="1">
      <c r="A26" s="17"/>
      <c r="B26" s="60"/>
      <c r="C26" s="60"/>
      <c r="D26" t="s" s="80">
        <v>54</v>
      </c>
      <c r="E26" s="81"/>
      <c r="F26" s="81"/>
      <c r="G26" s="82"/>
      <c r="H26" s="77">
        <v>0</v>
      </c>
      <c r="I26" s="77">
        <v>800</v>
      </c>
      <c r="J26" s="78">
        <f>I26*H26</f>
        <v>0</v>
      </c>
      <c r="K26" s="83"/>
      <c r="L26" s="2"/>
      <c r="M26" s="2"/>
      <c r="N26" s="2"/>
      <c r="O26" s="2"/>
      <c r="P26" s="22"/>
      <c r="Q26" s="22"/>
      <c r="R26" s="53"/>
      <c r="S26" s="53"/>
      <c r="T26" s="53"/>
      <c r="U26" s="84"/>
      <c r="V26" s="12"/>
      <c r="W26" s="12"/>
      <c r="X26" t="s" s="13">
        <v>55</v>
      </c>
      <c r="Y26" s="85">
        <f>SUM(X19:X24)</f>
        <v>517</v>
      </c>
    </row>
    <row r="27" ht="14.05" customHeight="1">
      <c r="A27" s="17"/>
      <c r="B27" s="21"/>
      <c r="C27" s="22"/>
      <c r="D27" s="53"/>
      <c r="E27" s="53"/>
      <c r="F27" s="53"/>
      <c r="G27" s="53"/>
      <c r="H27" s="53"/>
      <c r="I27" s="84"/>
      <c r="J27" t="s" s="13">
        <v>55</v>
      </c>
      <c r="K27" s="64">
        <f>SUM(J19:J25)</f>
        <v>940</v>
      </c>
      <c r="L27" s="7"/>
      <c r="M27" s="2"/>
      <c r="N27" s="2"/>
      <c r="O27" s="2"/>
      <c r="P27" s="2"/>
      <c r="Q27" s="2"/>
      <c r="R27" s="2"/>
      <c r="S27" s="2"/>
      <c r="T27" s="2"/>
      <c r="U27" s="2"/>
      <c r="V27" s="53"/>
      <c r="W27" s="53"/>
      <c r="X27" s="53"/>
      <c r="Y27" s="86"/>
    </row>
    <row r="28" ht="15.75" customHeight="1">
      <c r="A28" s="17"/>
      <c r="B28" s="24"/>
      <c r="C28" s="16"/>
      <c r="D28" s="3"/>
      <c r="E28" s="3"/>
      <c r="F28" s="3"/>
      <c r="G28" s="3"/>
      <c r="H28" s="3"/>
      <c r="I28" s="3"/>
      <c r="J28" s="49"/>
      <c r="K28" s="53"/>
      <c r="L28" s="2"/>
      <c r="M28" s="2"/>
      <c r="N28" s="2"/>
      <c r="O28" s="2"/>
      <c r="P28" s="16"/>
      <c r="Q28" s="16"/>
      <c r="R28" s="3"/>
      <c r="S28" s="3"/>
      <c r="T28" s="3"/>
      <c r="U28" s="3"/>
      <c r="V28" s="3"/>
      <c r="W28" s="3"/>
      <c r="X28" s="3"/>
      <c r="Y28" s="17"/>
    </row>
    <row r="29" ht="14.1" customHeight="1">
      <c r="A29" s="17"/>
      <c r="B29" t="s" s="59">
        <v>56</v>
      </c>
      <c r="C29" s="60"/>
      <c r="D29" t="s" s="65">
        <v>44</v>
      </c>
      <c r="E29" s="66"/>
      <c r="F29" s="66"/>
      <c r="G29" s="66"/>
      <c r="H29" s="64">
        <v>8</v>
      </c>
      <c r="I29" s="64">
        <v>25</v>
      </c>
      <c r="J29" s="64">
        <f>I29*H29</f>
        <v>200</v>
      </c>
      <c r="K29" s="7"/>
      <c r="L29" s="2"/>
      <c r="M29" s="2"/>
      <c r="N29" s="2"/>
      <c r="O29" s="17"/>
      <c r="P29" t="s" s="59">
        <v>57</v>
      </c>
      <c r="Q29" s="60"/>
      <c r="R29" t="s" s="65">
        <v>44</v>
      </c>
      <c r="S29" s="48"/>
      <c r="T29" s="49"/>
      <c r="U29" s="50"/>
      <c r="V29" s="64">
        <v>11</v>
      </c>
      <c r="W29" s="64">
        <v>25</v>
      </c>
      <c r="X29" s="64">
        <f>W29*V29</f>
        <v>275</v>
      </c>
      <c r="Y29" s="67"/>
    </row>
    <row r="30" ht="13.55" customHeight="1">
      <c r="A30" s="17"/>
      <c r="B30" s="60"/>
      <c r="C30" s="60"/>
      <c r="D30" t="s" s="65">
        <v>58</v>
      </c>
      <c r="E30" s="66"/>
      <c r="F30" s="66"/>
      <c r="G30" s="66"/>
      <c r="H30" s="64">
        <v>1</v>
      </c>
      <c r="I30" s="64">
        <v>150</v>
      </c>
      <c r="J30" s="64">
        <f>H30*I30</f>
        <v>150</v>
      </c>
      <c r="K30" s="7"/>
      <c r="L30" s="2"/>
      <c r="M30" s="2"/>
      <c r="N30" s="2"/>
      <c r="O30" s="17"/>
      <c r="P30" s="60"/>
      <c r="Q30" s="60"/>
      <c r="R30" t="s" s="65">
        <v>59</v>
      </c>
      <c r="S30" s="66"/>
      <c r="T30" s="66"/>
      <c r="U30" s="66"/>
      <c r="V30" s="64">
        <v>1</v>
      </c>
      <c r="W30" s="64">
        <v>100</v>
      </c>
      <c r="X30" s="64">
        <f>V30*W30</f>
        <v>100</v>
      </c>
      <c r="Y30" s="67"/>
    </row>
    <row r="31" ht="13.55" customHeight="1">
      <c r="A31" s="17"/>
      <c r="B31" s="60"/>
      <c r="C31" s="60"/>
      <c r="D31" t="s" s="65">
        <v>60</v>
      </c>
      <c r="E31" s="66"/>
      <c r="F31" s="66"/>
      <c r="G31" s="66"/>
      <c r="H31" s="64">
        <v>1</v>
      </c>
      <c r="I31" s="64">
        <v>100</v>
      </c>
      <c r="J31" s="64">
        <f>I31*H31</f>
        <v>100</v>
      </c>
      <c r="K31" s="7"/>
      <c r="L31" s="2"/>
      <c r="M31" s="2"/>
      <c r="N31" s="2"/>
      <c r="O31" s="17"/>
      <c r="P31" s="60"/>
      <c r="Q31" s="60"/>
      <c r="R31" t="s" s="65">
        <v>61</v>
      </c>
      <c r="S31" s="66"/>
      <c r="T31" s="66"/>
      <c r="U31" s="66"/>
      <c r="V31" s="64">
        <v>0</v>
      </c>
      <c r="W31" s="64">
        <v>250</v>
      </c>
      <c r="X31" s="64">
        <f>W31*V31</f>
        <v>0</v>
      </c>
      <c r="Y31" s="67"/>
    </row>
    <row r="32" ht="13.55" customHeight="1">
      <c r="A32" s="17"/>
      <c r="B32" s="60"/>
      <c r="C32" s="60"/>
      <c r="D32" t="s" s="61">
        <v>62</v>
      </c>
      <c r="E32" s="62"/>
      <c r="F32" s="62"/>
      <c r="G32" s="63"/>
      <c r="H32" s="64">
        <v>0</v>
      </c>
      <c r="I32" s="64">
        <v>150</v>
      </c>
      <c r="J32" s="64">
        <f>H32*I32</f>
        <v>0</v>
      </c>
      <c r="K32" s="7"/>
      <c r="L32" s="2"/>
      <c r="M32" s="2"/>
      <c r="N32" s="2"/>
      <c r="O32" s="17"/>
      <c r="P32" s="60"/>
      <c r="Q32" s="60"/>
      <c r="R32" t="s" s="61">
        <v>63</v>
      </c>
      <c r="S32" s="62"/>
      <c r="T32" s="62"/>
      <c r="U32" s="63"/>
      <c r="V32" s="64">
        <v>0</v>
      </c>
      <c r="W32" s="64">
        <v>150</v>
      </c>
      <c r="X32" s="64">
        <f>V32*W32</f>
        <v>0</v>
      </c>
      <c r="Y32" s="67"/>
    </row>
    <row r="33" ht="14" customHeight="1">
      <c r="A33" s="17"/>
      <c r="B33" s="60"/>
      <c r="C33" s="60"/>
      <c r="D33" t="s" s="61">
        <v>64</v>
      </c>
      <c r="E33" s="62"/>
      <c r="F33" s="62"/>
      <c r="G33" s="63"/>
      <c r="H33" s="64">
        <v>0</v>
      </c>
      <c r="I33" s="64">
        <v>100</v>
      </c>
      <c r="J33" s="64">
        <f>H33*I33</f>
        <v>0</v>
      </c>
      <c r="K33" s="7"/>
      <c r="L33" s="2"/>
      <c r="M33" s="2"/>
      <c r="N33" s="2"/>
      <c r="O33" s="17"/>
      <c r="P33" s="60"/>
      <c r="Q33" s="60"/>
      <c r="R33" t="s" s="68">
        <v>52</v>
      </c>
      <c r="S33" s="69"/>
      <c r="T33" s="69"/>
      <c r="U33" s="69"/>
      <c r="V33" s="64">
        <v>0</v>
      </c>
      <c r="W33" s="64">
        <v>10</v>
      </c>
      <c r="X33" s="64">
        <f>W33*V33</f>
        <v>0</v>
      </c>
      <c r="Y33" s="67"/>
    </row>
    <row r="34" ht="14" customHeight="1">
      <c r="A34" s="17"/>
      <c r="B34" s="60"/>
      <c r="C34" s="60"/>
      <c r="D34" t="s" s="68">
        <v>52</v>
      </c>
      <c r="E34" s="100"/>
      <c r="F34" s="62"/>
      <c r="G34" s="63"/>
      <c r="H34" s="64">
        <v>0</v>
      </c>
      <c r="I34" s="64">
        <v>10</v>
      </c>
      <c r="J34" s="64">
        <f>I34*H34</f>
        <v>0</v>
      </c>
      <c r="K34" s="7"/>
      <c r="L34" s="2"/>
      <c r="M34" s="2"/>
      <c r="N34" s="2"/>
      <c r="O34" s="17"/>
      <c r="P34" s="60"/>
      <c r="Q34" s="60"/>
      <c r="R34" t="s" s="65">
        <v>53</v>
      </c>
      <c r="S34" s="66"/>
      <c r="T34" s="66"/>
      <c r="U34" s="66"/>
      <c r="V34" s="64">
        <v>0</v>
      </c>
      <c r="W34" s="64">
        <v>20</v>
      </c>
      <c r="X34" s="64">
        <f>V34*W34</f>
        <v>0</v>
      </c>
      <c r="Y34" s="67"/>
    </row>
    <row r="35" ht="14.05" customHeight="1">
      <c r="A35" s="17"/>
      <c r="B35" s="60"/>
      <c r="C35" s="60"/>
      <c r="D35" t="s" s="65">
        <v>53</v>
      </c>
      <c r="E35" s="66"/>
      <c r="F35" s="66"/>
      <c r="G35" s="66"/>
      <c r="H35" s="64">
        <v>0</v>
      </c>
      <c r="I35" s="64">
        <v>20</v>
      </c>
      <c r="J35" s="64">
        <f>H35*I35</f>
        <v>0</v>
      </c>
      <c r="K35" s="7"/>
      <c r="L35" s="74"/>
      <c r="M35" s="2"/>
      <c r="N35" s="2"/>
      <c r="O35" s="17"/>
      <c r="P35" s="60"/>
      <c r="Q35" s="60"/>
      <c r="R35" t="s" s="75">
        <v>54</v>
      </c>
      <c r="S35" s="76"/>
      <c r="T35" s="76"/>
      <c r="U35" s="76"/>
      <c r="V35" s="77">
        <v>0</v>
      </c>
      <c r="W35" s="77">
        <v>800</v>
      </c>
      <c r="X35" s="78">
        <f>V35*W35</f>
        <v>0</v>
      </c>
      <c r="Y35" s="79"/>
    </row>
    <row r="36" ht="14.55" customHeight="1">
      <c r="A36" s="17"/>
      <c r="B36" s="60"/>
      <c r="C36" s="60"/>
      <c r="D36" t="s" s="75">
        <v>54</v>
      </c>
      <c r="E36" s="76"/>
      <c r="F36" s="76"/>
      <c r="G36" s="76"/>
      <c r="H36" s="77">
        <v>0</v>
      </c>
      <c r="I36" s="77">
        <v>800</v>
      </c>
      <c r="J36" s="78">
        <f>H36*I36</f>
        <v>0</v>
      </c>
      <c r="K36" s="83"/>
      <c r="L36" s="2"/>
      <c r="M36" s="2"/>
      <c r="N36" s="2"/>
      <c r="O36" s="2"/>
      <c r="P36" s="22"/>
      <c r="Q36" s="22"/>
      <c r="R36" s="53"/>
      <c r="S36" s="53"/>
      <c r="T36" s="53"/>
      <c r="U36" s="84"/>
      <c r="V36" s="12"/>
      <c r="W36" s="12"/>
      <c r="X36" t="s" s="13">
        <v>55</v>
      </c>
      <c r="Y36" s="85">
        <f>SUM(X29:X34)</f>
        <v>375</v>
      </c>
    </row>
    <row r="37" ht="15.75" customHeight="1">
      <c r="A37" s="17"/>
      <c r="B37" s="21"/>
      <c r="C37" s="22"/>
      <c r="D37" s="112"/>
      <c r="E37" s="113"/>
      <c r="F37" s="113"/>
      <c r="G37" s="114"/>
      <c r="H37" s="12"/>
      <c r="I37" s="12"/>
      <c r="J37" t="s" s="13">
        <v>55</v>
      </c>
      <c r="K37" s="64">
        <f>(J29+J30+J31+J32+J33+J34+J35)</f>
        <v>450</v>
      </c>
      <c r="L37" s="7"/>
      <c r="M37" s="2"/>
      <c r="N37" s="2"/>
      <c r="O37" s="2"/>
      <c r="P37" s="2"/>
      <c r="Q37" s="2"/>
      <c r="R37" s="2"/>
      <c r="S37" s="2"/>
      <c r="T37" s="2"/>
      <c r="U37" s="2"/>
      <c r="V37" s="53"/>
      <c r="W37" s="53"/>
      <c r="X37" s="53"/>
      <c r="Y37" s="86"/>
    </row>
    <row r="38" ht="13.55" customHeight="1">
      <c r="A38" s="17"/>
      <c r="B38" s="20"/>
      <c r="C38" s="2"/>
      <c r="D38" s="116"/>
      <c r="E38" s="117"/>
      <c r="F38" s="117"/>
      <c r="G38" s="117"/>
      <c r="H38" s="53"/>
      <c r="I38" s="53"/>
      <c r="J38" s="53"/>
      <c r="K38" s="5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7"/>
    </row>
    <row r="39" ht="14.05" customHeight="1">
      <c r="A39" s="17"/>
      <c r="B39" s="118"/>
      <c r="C39" s="119"/>
      <c r="D39" s="120"/>
      <c r="E39" s="3"/>
      <c r="F39" s="3"/>
      <c r="G39" t="s" s="223">
        <v>94</v>
      </c>
      <c r="H39" s="224">
        <v>3</v>
      </c>
      <c r="I39" s="224">
        <v>-50</v>
      </c>
      <c r="J39" s="224">
        <f>H39*I39</f>
        <v>-150</v>
      </c>
      <c r="K39" s="2"/>
      <c r="L39" s="2"/>
      <c r="M39" s="2"/>
      <c r="N39" s="2"/>
      <c r="O39" s="2"/>
      <c r="P39" s="3"/>
      <c r="Q39" s="3"/>
      <c r="R39" s="3"/>
      <c r="S39" s="3"/>
      <c r="T39" s="3"/>
      <c r="U39" s="3"/>
      <c r="V39" s="3"/>
      <c r="W39" s="3"/>
      <c r="X39" s="3"/>
      <c r="Y39" s="17"/>
    </row>
    <row r="40" ht="14.1" customHeight="1">
      <c r="A40" s="17"/>
      <c r="B40" t="s" s="59">
        <v>65</v>
      </c>
      <c r="C40" s="60"/>
      <c r="D40" t="s" s="65">
        <v>42</v>
      </c>
      <c r="E40" s="66"/>
      <c r="F40" s="66"/>
      <c r="G40" s="66"/>
      <c r="H40" s="64">
        <v>5</v>
      </c>
      <c r="I40" s="64">
        <v>80</v>
      </c>
      <c r="J40" s="64">
        <f>I40*H40</f>
        <v>400</v>
      </c>
      <c r="K40" s="7"/>
      <c r="L40" s="2"/>
      <c r="M40" s="2"/>
      <c r="N40" s="2"/>
      <c r="O40" s="4"/>
      <c r="P40" t="s" s="121">
        <v>66</v>
      </c>
      <c r="Q40" s="122"/>
      <c r="R40" t="s" s="123">
        <v>44</v>
      </c>
      <c r="S40" s="49"/>
      <c r="T40" s="49"/>
      <c r="U40" s="50"/>
      <c r="V40" s="64">
        <v>12</v>
      </c>
      <c r="W40" s="64">
        <v>25</v>
      </c>
      <c r="X40" s="64">
        <f>W40*V40</f>
        <v>300</v>
      </c>
      <c r="Y40" s="67"/>
    </row>
    <row r="41" ht="13.55" customHeight="1">
      <c r="A41" s="17"/>
      <c r="B41" s="60"/>
      <c r="C41" s="60"/>
      <c r="D41" t="s" s="65">
        <v>67</v>
      </c>
      <c r="E41" s="66"/>
      <c r="F41" s="66"/>
      <c r="G41" s="66"/>
      <c r="H41" s="64">
        <v>1</v>
      </c>
      <c r="I41" s="64">
        <v>200</v>
      </c>
      <c r="J41" s="64">
        <f>H41*I41</f>
        <v>200</v>
      </c>
      <c r="K41" s="7"/>
      <c r="L41" s="2"/>
      <c r="M41" s="2"/>
      <c r="N41" s="2"/>
      <c r="O41" s="4"/>
      <c r="P41" s="122"/>
      <c r="Q41" s="122"/>
      <c r="R41" t="s" s="124">
        <v>68</v>
      </c>
      <c r="S41" s="66"/>
      <c r="T41" s="66"/>
      <c r="U41" s="66"/>
      <c r="V41" s="64">
        <v>1</v>
      </c>
      <c r="W41" s="64">
        <v>150</v>
      </c>
      <c r="X41" s="64">
        <f>V41*W41</f>
        <v>150</v>
      </c>
      <c r="Y41" s="67"/>
    </row>
    <row r="42" ht="13.55" customHeight="1">
      <c r="A42" s="17"/>
      <c r="B42" s="60"/>
      <c r="C42" s="60"/>
      <c r="D42" t="s" s="65">
        <v>69</v>
      </c>
      <c r="E42" s="66"/>
      <c r="F42" s="66"/>
      <c r="G42" s="66"/>
      <c r="H42" s="64">
        <v>1</v>
      </c>
      <c r="I42" s="64">
        <v>100</v>
      </c>
      <c r="J42" s="64">
        <f>I42*H42</f>
        <v>100</v>
      </c>
      <c r="K42" s="7"/>
      <c r="L42" s="2"/>
      <c r="M42" s="2"/>
      <c r="N42" s="2"/>
      <c r="O42" s="4"/>
      <c r="P42" s="122"/>
      <c r="Q42" s="122"/>
      <c r="R42" t="s" s="124">
        <v>70</v>
      </c>
      <c r="S42" s="66"/>
      <c r="T42" s="66"/>
      <c r="U42" s="66"/>
      <c r="V42" s="64">
        <v>1</v>
      </c>
      <c r="W42" s="64">
        <v>250</v>
      </c>
      <c r="X42" s="64">
        <f>W42*V42</f>
        <v>250</v>
      </c>
      <c r="Y42" s="67"/>
    </row>
    <row r="43" ht="13.55" customHeight="1">
      <c r="A43" s="17"/>
      <c r="B43" s="60"/>
      <c r="C43" s="60"/>
      <c r="D43" t="s" s="65">
        <v>71</v>
      </c>
      <c r="E43" s="66"/>
      <c r="F43" s="66"/>
      <c r="G43" s="66"/>
      <c r="H43" s="64">
        <v>1</v>
      </c>
      <c r="I43" s="64">
        <v>100</v>
      </c>
      <c r="J43" s="64">
        <f>H43*I43</f>
        <v>100</v>
      </c>
      <c r="K43" s="7"/>
      <c r="L43" s="2"/>
      <c r="M43" s="2"/>
      <c r="N43" s="2"/>
      <c r="O43" s="4"/>
      <c r="P43" s="122"/>
      <c r="Q43" s="122"/>
      <c r="R43" t="s" s="124">
        <v>72</v>
      </c>
      <c r="S43" s="66"/>
      <c r="T43" s="66"/>
      <c r="U43" s="66"/>
      <c r="V43" s="64">
        <v>1</v>
      </c>
      <c r="W43" s="64">
        <v>100</v>
      </c>
      <c r="X43" s="64">
        <f>V43*W43</f>
        <v>100</v>
      </c>
      <c r="Y43" s="67"/>
    </row>
    <row r="44" ht="14" customHeight="1">
      <c r="A44" s="17"/>
      <c r="B44" s="60"/>
      <c r="C44" s="60"/>
      <c r="D44" t="s" s="61">
        <v>73</v>
      </c>
      <c r="E44" s="62"/>
      <c r="F44" s="62"/>
      <c r="G44" s="63"/>
      <c r="H44" s="64">
        <v>1</v>
      </c>
      <c r="I44" s="64">
        <v>100</v>
      </c>
      <c r="J44" s="64">
        <f>H44*I44</f>
        <v>100</v>
      </c>
      <c r="K44" s="7"/>
      <c r="L44" s="2"/>
      <c r="M44" s="2"/>
      <c r="N44" s="2"/>
      <c r="O44" s="4"/>
      <c r="P44" s="122"/>
      <c r="Q44" s="122"/>
      <c r="R44" t="s" s="125">
        <v>52</v>
      </c>
      <c r="S44" s="69"/>
      <c r="T44" s="69"/>
      <c r="U44" s="69"/>
      <c r="V44" s="64">
        <v>7</v>
      </c>
      <c r="W44" s="64">
        <v>10</v>
      </c>
      <c r="X44" s="64">
        <f>W44*V44</f>
        <v>70</v>
      </c>
      <c r="Y44" s="67"/>
    </row>
    <row r="45" ht="14" customHeight="1">
      <c r="A45" s="17"/>
      <c r="B45" s="60"/>
      <c r="C45" s="60"/>
      <c r="D45" t="s" s="68">
        <v>52</v>
      </c>
      <c r="E45" s="69"/>
      <c r="F45" s="69"/>
      <c r="G45" s="69"/>
      <c r="H45" s="64">
        <v>0</v>
      </c>
      <c r="I45" s="64">
        <v>10</v>
      </c>
      <c r="J45" s="64">
        <f>I45*H45</f>
        <v>0</v>
      </c>
      <c r="K45" s="7"/>
      <c r="L45" s="2"/>
      <c r="M45" s="2"/>
      <c r="N45" s="2"/>
      <c r="O45" s="4"/>
      <c r="P45" s="122"/>
      <c r="Q45" s="122"/>
      <c r="R45" t="s" s="124">
        <v>53</v>
      </c>
      <c r="S45" s="66"/>
      <c r="T45" s="66"/>
      <c r="U45" s="66"/>
      <c r="V45" s="64">
        <v>1</v>
      </c>
      <c r="W45" s="64">
        <v>20</v>
      </c>
      <c r="X45" s="64">
        <f>W45*V45</f>
        <v>20</v>
      </c>
      <c r="Y45" s="67"/>
    </row>
    <row r="46" ht="13.55" customHeight="1">
      <c r="A46" s="17"/>
      <c r="B46" s="60"/>
      <c r="C46" s="60"/>
      <c r="D46" t="s" s="65">
        <v>53</v>
      </c>
      <c r="E46" s="66"/>
      <c r="F46" s="66"/>
      <c r="G46" s="66"/>
      <c r="H46" s="64">
        <v>1</v>
      </c>
      <c r="I46" s="64">
        <v>20</v>
      </c>
      <c r="J46" s="64">
        <f>I46*H46</f>
        <v>20</v>
      </c>
      <c r="K46" s="7"/>
      <c r="L46" s="2"/>
      <c r="M46" s="2"/>
      <c r="N46" s="2"/>
      <c r="O46" s="4"/>
      <c r="P46" s="122"/>
      <c r="Q46" s="122"/>
      <c r="R46" t="s" s="126">
        <v>54</v>
      </c>
      <c r="S46" s="76"/>
      <c r="T46" s="76"/>
      <c r="U46" s="76"/>
      <c r="V46" s="77">
        <v>0</v>
      </c>
      <c r="W46" s="77">
        <v>800</v>
      </c>
      <c r="X46" s="78">
        <f>W46*V46</f>
        <v>0</v>
      </c>
      <c r="Y46" s="79"/>
    </row>
    <row r="47" ht="15.75" customHeight="1">
      <c r="A47" s="17"/>
      <c r="B47" s="60"/>
      <c r="C47" s="60"/>
      <c r="D47" t="s" s="75">
        <v>54</v>
      </c>
      <c r="E47" s="76"/>
      <c r="F47" s="76"/>
      <c r="G47" s="76"/>
      <c r="H47" s="77">
        <v>0</v>
      </c>
      <c r="I47" s="77">
        <v>900</v>
      </c>
      <c r="J47" s="78">
        <f>I47*H47</f>
        <v>0</v>
      </c>
      <c r="K47" s="83"/>
      <c r="L47" s="74"/>
      <c r="M47" s="2"/>
      <c r="N47" s="2"/>
      <c r="O47" s="2"/>
      <c r="P47" s="53"/>
      <c r="Q47" s="53"/>
      <c r="R47" s="53"/>
      <c r="S47" s="53"/>
      <c r="T47" s="53"/>
      <c r="U47" s="84"/>
      <c r="V47" s="12"/>
      <c r="W47" s="12"/>
      <c r="X47" t="s" s="13">
        <v>55</v>
      </c>
      <c r="Y47" s="85">
        <f>SUM(X40:X45)</f>
        <v>890</v>
      </c>
    </row>
    <row r="48" ht="14.05" customHeight="1">
      <c r="A48" s="17"/>
      <c r="B48" s="21"/>
      <c r="C48" s="22"/>
      <c r="D48" s="53"/>
      <c r="E48" s="53"/>
      <c r="F48" s="53"/>
      <c r="G48" s="84"/>
      <c r="H48" s="12"/>
      <c r="I48" s="12"/>
      <c r="J48" t="s" s="13">
        <v>55</v>
      </c>
      <c r="K48" s="64">
        <f>SUM(J39:J46)</f>
        <v>770</v>
      </c>
      <c r="L48" s="7"/>
      <c r="M48" s="2"/>
      <c r="N48" s="2"/>
      <c r="O48" s="2"/>
      <c r="P48" s="2"/>
      <c r="Q48" s="2"/>
      <c r="R48" s="2"/>
      <c r="S48" s="2"/>
      <c r="T48" s="2"/>
      <c r="U48" s="2"/>
      <c r="V48" s="53"/>
      <c r="W48" s="53"/>
      <c r="X48" s="53"/>
      <c r="Y48" s="86"/>
    </row>
    <row r="49" ht="13.55" customHeight="1">
      <c r="A49" s="17"/>
      <c r="B49" s="20"/>
      <c r="C49" s="2"/>
      <c r="D49" s="2"/>
      <c r="E49" s="2"/>
      <c r="F49" s="2"/>
      <c r="G49" s="2"/>
      <c r="H49" s="53"/>
      <c r="I49" s="53"/>
      <c r="J49" s="53"/>
      <c r="K49" s="53"/>
      <c r="L49" s="2"/>
      <c r="M49" s="2"/>
      <c r="N49" s="2"/>
      <c r="O49" s="2"/>
      <c r="P49" s="2"/>
      <c r="Q49" s="2"/>
      <c r="R49" s="116"/>
      <c r="S49" s="116"/>
      <c r="T49" s="116"/>
      <c r="U49" s="116"/>
      <c r="V49" s="2"/>
      <c r="W49" s="2"/>
      <c r="X49" s="2"/>
      <c r="Y49" s="17"/>
    </row>
    <row r="50" ht="13.55" customHeight="1">
      <c r="A50" s="17"/>
      <c r="B50" s="2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16"/>
      <c r="S50" s="116"/>
      <c r="T50" s="116"/>
      <c r="U50" s="116"/>
      <c r="V50" s="2"/>
      <c r="W50" s="2"/>
      <c r="X50" s="2"/>
      <c r="Y50" s="17"/>
    </row>
    <row r="51" ht="14.05" customHeight="1">
      <c r="A51" s="17"/>
      <c r="B51" s="24"/>
      <c r="C51" s="16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16"/>
      <c r="Q51" s="16"/>
      <c r="R51" s="3"/>
      <c r="S51" s="3"/>
      <c r="T51" s="3"/>
      <c r="U51" s="3"/>
      <c r="V51" s="3"/>
      <c r="W51" s="3"/>
      <c r="X51" s="3"/>
      <c r="Y51" s="17"/>
    </row>
    <row r="52" ht="14.1" customHeight="1">
      <c r="A52" s="17"/>
      <c r="B52" t="s" s="59">
        <v>74</v>
      </c>
      <c r="C52" s="60"/>
      <c r="D52" t="s" s="65">
        <v>44</v>
      </c>
      <c r="E52" s="66"/>
      <c r="F52" s="66"/>
      <c r="G52" s="66"/>
      <c r="H52" s="64">
        <v>12</v>
      </c>
      <c r="I52" s="64">
        <v>25</v>
      </c>
      <c r="J52" s="64">
        <f>I52*H52</f>
        <v>300</v>
      </c>
      <c r="K52" s="7"/>
      <c r="L52" s="2"/>
      <c r="M52" s="2"/>
      <c r="N52" s="2"/>
      <c r="O52" s="17"/>
      <c r="P52" t="s" s="59">
        <v>75</v>
      </c>
      <c r="Q52" s="60"/>
      <c r="R52" t="s" s="65">
        <v>44</v>
      </c>
      <c r="S52" s="66"/>
      <c r="T52" s="66"/>
      <c r="U52" s="66"/>
      <c r="V52" s="64">
        <v>5</v>
      </c>
      <c r="W52" s="64">
        <v>80</v>
      </c>
      <c r="X52" s="64">
        <f>W52*V52</f>
        <v>400</v>
      </c>
      <c r="Y52" s="67"/>
    </row>
    <row r="53" ht="13.55" customHeight="1">
      <c r="A53" s="17"/>
      <c r="B53" s="60"/>
      <c r="C53" s="60"/>
      <c r="D53" t="s" s="65">
        <v>76</v>
      </c>
      <c r="E53" s="66"/>
      <c r="F53" s="66"/>
      <c r="G53" s="66"/>
      <c r="H53" s="64">
        <v>1</v>
      </c>
      <c r="I53" s="64">
        <v>100</v>
      </c>
      <c r="J53" s="64">
        <f>H53*I53</f>
        <v>100</v>
      </c>
      <c r="K53" s="7"/>
      <c r="L53" s="2"/>
      <c r="M53" s="2"/>
      <c r="N53" s="2"/>
      <c r="O53" s="17"/>
      <c r="P53" s="60"/>
      <c r="Q53" s="60"/>
      <c r="R53" t="s" s="65">
        <v>77</v>
      </c>
      <c r="S53" s="66"/>
      <c r="T53" s="66"/>
      <c r="U53" s="66"/>
      <c r="V53" s="64">
        <v>1</v>
      </c>
      <c r="W53" s="64">
        <v>150</v>
      </c>
      <c r="X53" s="64">
        <f>V53*W53</f>
        <v>150</v>
      </c>
      <c r="Y53" s="67"/>
    </row>
    <row r="54" ht="13.55" customHeight="1">
      <c r="A54" s="17"/>
      <c r="B54" s="60"/>
      <c r="C54" s="60"/>
      <c r="D54" t="s" s="65">
        <v>78</v>
      </c>
      <c r="E54" s="66"/>
      <c r="F54" s="66"/>
      <c r="G54" s="66"/>
      <c r="H54" s="64">
        <v>1</v>
      </c>
      <c r="I54" s="64">
        <v>100</v>
      </c>
      <c r="J54" s="64">
        <f>I54*H54</f>
        <v>100</v>
      </c>
      <c r="K54" s="7"/>
      <c r="L54" s="2"/>
      <c r="M54" s="2"/>
      <c r="N54" s="2"/>
      <c r="O54" s="17"/>
      <c r="P54" s="60"/>
      <c r="Q54" s="60"/>
      <c r="R54" t="s" s="65">
        <v>79</v>
      </c>
      <c r="S54" s="66"/>
      <c r="T54" s="66"/>
      <c r="U54" s="66"/>
      <c r="V54" s="64">
        <v>0</v>
      </c>
      <c r="W54" s="64">
        <v>250</v>
      </c>
      <c r="X54" s="64">
        <f>W54*V54</f>
        <v>0</v>
      </c>
      <c r="Y54" s="67"/>
    </row>
    <row r="55" ht="13.55" customHeight="1">
      <c r="A55" s="17"/>
      <c r="B55" s="60"/>
      <c r="C55" s="60"/>
      <c r="D55" t="s" s="65">
        <v>80</v>
      </c>
      <c r="E55" s="66"/>
      <c r="F55" s="66"/>
      <c r="G55" s="66"/>
      <c r="H55" s="64">
        <v>0</v>
      </c>
      <c r="I55" s="64">
        <v>100</v>
      </c>
      <c r="J55" s="64">
        <f>H55*I55</f>
        <v>0</v>
      </c>
      <c r="K55" s="7"/>
      <c r="L55" s="2"/>
      <c r="M55" s="2"/>
      <c r="N55" s="2"/>
      <c r="O55" s="17"/>
      <c r="P55" s="60"/>
      <c r="Q55" s="60"/>
      <c r="R55" t="s" s="65">
        <v>81</v>
      </c>
      <c r="S55" s="66"/>
      <c r="T55" s="66"/>
      <c r="U55" s="66"/>
      <c r="V55" s="64">
        <v>1</v>
      </c>
      <c r="W55" s="64">
        <v>100</v>
      </c>
      <c r="X55" s="64">
        <f>W55*V55</f>
        <v>100</v>
      </c>
      <c r="Y55" s="67"/>
    </row>
    <row r="56" ht="15.75" customHeight="1">
      <c r="A56" s="17"/>
      <c r="B56" s="60"/>
      <c r="C56" s="60"/>
      <c r="D56" t="s" s="65">
        <v>82</v>
      </c>
      <c r="E56" s="66"/>
      <c r="F56" s="66"/>
      <c r="G56" s="66"/>
      <c r="H56" s="64">
        <v>0</v>
      </c>
      <c r="I56" s="64">
        <v>200</v>
      </c>
      <c r="J56" s="64">
        <f>H56*I56</f>
        <v>0</v>
      </c>
      <c r="K56" s="7"/>
      <c r="L56" s="2"/>
      <c r="M56" s="2"/>
      <c r="N56" s="2"/>
      <c r="O56" s="17"/>
      <c r="P56" s="60"/>
      <c r="Q56" s="60"/>
      <c r="R56" t="s" s="65">
        <v>83</v>
      </c>
      <c r="S56" s="66"/>
      <c r="T56" s="66"/>
      <c r="U56" s="66"/>
      <c r="V56" s="64">
        <v>1</v>
      </c>
      <c r="W56" s="64">
        <v>100</v>
      </c>
      <c r="X56" s="64">
        <f>W56*V56</f>
        <v>100</v>
      </c>
      <c r="Y56" s="67"/>
    </row>
    <row r="57" ht="14" customHeight="1">
      <c r="A57" s="17"/>
      <c r="B57" s="60"/>
      <c r="C57" s="60"/>
      <c r="D57" t="s" s="127">
        <v>52</v>
      </c>
      <c r="E57" s="128"/>
      <c r="F57" s="128"/>
      <c r="G57" s="128"/>
      <c r="H57" s="64">
        <v>0</v>
      </c>
      <c r="I57" s="64">
        <v>10</v>
      </c>
      <c r="J57" s="64">
        <f>I57*H57</f>
        <v>0</v>
      </c>
      <c r="K57" s="7"/>
      <c r="L57" s="2"/>
      <c r="M57" s="2"/>
      <c r="N57" s="2"/>
      <c r="O57" s="17"/>
      <c r="P57" s="60"/>
      <c r="Q57" s="60"/>
      <c r="R57" t="s" s="68">
        <v>52</v>
      </c>
      <c r="S57" s="69"/>
      <c r="T57" s="69"/>
      <c r="U57" s="69"/>
      <c r="V57" s="64">
        <v>0</v>
      </c>
      <c r="W57" s="64">
        <v>10</v>
      </c>
      <c r="X57" s="64">
        <f>W57*V57</f>
        <v>0</v>
      </c>
      <c r="Y57" s="67"/>
    </row>
    <row r="58" ht="13.55" customHeight="1">
      <c r="A58" s="17"/>
      <c r="B58" s="60"/>
      <c r="C58" s="60"/>
      <c r="D58" t="s" s="65">
        <v>53</v>
      </c>
      <c r="E58" s="66"/>
      <c r="F58" s="66"/>
      <c r="G58" s="66"/>
      <c r="H58" s="64">
        <v>1</v>
      </c>
      <c r="I58" s="64">
        <v>20</v>
      </c>
      <c r="J58" s="64">
        <f>H58*I58</f>
        <v>20</v>
      </c>
      <c r="K58" s="7"/>
      <c r="L58" s="74"/>
      <c r="M58" s="2"/>
      <c r="N58" s="2"/>
      <c r="O58" s="17"/>
      <c r="P58" s="60"/>
      <c r="Q58" s="60"/>
      <c r="R58" t="s" s="65">
        <v>53</v>
      </c>
      <c r="S58" s="66"/>
      <c r="T58" s="66"/>
      <c r="U58" s="66"/>
      <c r="V58" s="64">
        <v>0</v>
      </c>
      <c r="W58" s="64">
        <v>20</v>
      </c>
      <c r="X58" s="64">
        <f>V58*W58</f>
        <v>0</v>
      </c>
      <c r="Y58" s="67"/>
    </row>
    <row r="59" ht="14.05" customHeight="1">
      <c r="A59" s="17"/>
      <c r="B59" s="60"/>
      <c r="C59" s="60"/>
      <c r="D59" t="s" s="75">
        <v>54</v>
      </c>
      <c r="E59" s="76"/>
      <c r="F59" s="76"/>
      <c r="G59" s="76"/>
      <c r="H59" s="77">
        <v>0</v>
      </c>
      <c r="I59" s="77">
        <v>800</v>
      </c>
      <c r="J59" s="78">
        <f>I59*H59</f>
        <v>0</v>
      </c>
      <c r="K59" s="83"/>
      <c r="L59" s="2"/>
      <c r="M59" s="2"/>
      <c r="N59" s="2"/>
      <c r="O59" s="17"/>
      <c r="P59" s="60"/>
      <c r="Q59" s="60"/>
      <c r="R59" t="s" s="75">
        <v>54</v>
      </c>
      <c r="S59" s="76"/>
      <c r="T59" s="76"/>
      <c r="U59" s="76"/>
      <c r="V59" s="77">
        <v>0</v>
      </c>
      <c r="W59" s="77">
        <v>900</v>
      </c>
      <c r="X59" s="78">
        <f>W59*V59</f>
        <v>0</v>
      </c>
      <c r="Y59" s="79"/>
    </row>
    <row r="60" ht="14.05" customHeight="1">
      <c r="A60" s="17"/>
      <c r="B60" s="21"/>
      <c r="C60" s="22"/>
      <c r="D60" s="112"/>
      <c r="E60" s="112"/>
      <c r="F60" s="112"/>
      <c r="G60" s="129"/>
      <c r="H60" s="12"/>
      <c r="I60" s="12"/>
      <c r="J60" t="s" s="13">
        <v>55</v>
      </c>
      <c r="K60" s="64">
        <f>SUM(J52:J58)</f>
        <v>520</v>
      </c>
      <c r="L60" s="7"/>
      <c r="M60" s="2"/>
      <c r="N60" s="2"/>
      <c r="O60" s="2"/>
      <c r="P60" s="22"/>
      <c r="Q60" s="22"/>
      <c r="R60" s="53"/>
      <c r="S60" s="53"/>
      <c r="T60" s="53"/>
      <c r="U60" s="84"/>
      <c r="V60" s="12"/>
      <c r="W60" s="12"/>
      <c r="X60" t="s" s="13">
        <v>55</v>
      </c>
      <c r="Y60" s="85">
        <f>SUM(X52:X58)</f>
        <v>750</v>
      </c>
    </row>
    <row r="61" ht="13.55" customHeight="1">
      <c r="A61" s="17"/>
      <c r="B61" s="20"/>
      <c r="C61" s="2"/>
      <c r="D61" s="116"/>
      <c r="E61" s="116"/>
      <c r="F61" s="116"/>
      <c r="G61" s="203"/>
      <c r="H61" s="204"/>
      <c r="I61" s="204"/>
      <c r="J61" s="204"/>
      <c r="K61" s="53"/>
      <c r="L61" s="2"/>
      <c r="M61" s="2"/>
      <c r="N61" s="2"/>
      <c r="O61" s="2"/>
      <c r="P61" s="2"/>
      <c r="Q61" s="2"/>
      <c r="R61" s="2"/>
      <c r="S61" s="2"/>
      <c r="T61" s="2"/>
      <c r="U61" s="2"/>
      <c r="V61" s="53"/>
      <c r="W61" s="53"/>
      <c r="X61" s="53"/>
      <c r="Y61" s="86"/>
    </row>
    <row r="62" ht="14.05" customHeight="1">
      <c r="A62" s="17"/>
      <c r="B62" s="130"/>
      <c r="C62" s="3"/>
      <c r="D62" s="3"/>
      <c r="E62" s="3"/>
      <c r="F62" s="205"/>
      <c r="G62" t="s" s="206">
        <v>94</v>
      </c>
      <c r="H62" s="207">
        <v>1</v>
      </c>
      <c r="I62" s="207">
        <v>-50</v>
      </c>
      <c r="J62" s="208">
        <f>I62*H62</f>
        <v>-50</v>
      </c>
      <c r="K62" s="209"/>
      <c r="L62" s="2"/>
      <c r="M62" s="2"/>
      <c r="N62" s="2"/>
      <c r="O62" s="2"/>
      <c r="P62" s="16"/>
      <c r="Q62" s="16"/>
      <c r="R62" s="131"/>
      <c r="S62" s="131"/>
      <c r="T62" s="131"/>
      <c r="U62" s="131"/>
      <c r="V62" s="3"/>
      <c r="W62" s="3"/>
      <c r="X62" s="3"/>
      <c r="Y62" s="17"/>
    </row>
    <row r="63" ht="14.1" customHeight="1">
      <c r="A63" s="17"/>
      <c r="B63" t="s" s="132">
        <v>84</v>
      </c>
      <c r="C63" s="133"/>
      <c r="D63" t="s" s="124">
        <v>44</v>
      </c>
      <c r="E63" s="66"/>
      <c r="F63" s="66"/>
      <c r="G63" s="66"/>
      <c r="H63" s="64">
        <v>4</v>
      </c>
      <c r="I63" s="64">
        <v>25</v>
      </c>
      <c r="J63" s="64">
        <f>I63*H63</f>
        <v>100</v>
      </c>
      <c r="K63" s="7"/>
      <c r="L63" s="2"/>
      <c r="M63" s="2"/>
      <c r="N63" s="2"/>
      <c r="O63" s="17"/>
      <c r="P63" t="s" s="59">
        <v>85</v>
      </c>
      <c r="Q63" s="60"/>
      <c r="R63" t="s" s="65">
        <v>44</v>
      </c>
      <c r="S63" s="66"/>
      <c r="T63" s="66"/>
      <c r="U63" s="66"/>
      <c r="V63" s="64">
        <v>5</v>
      </c>
      <c r="W63" s="64">
        <v>80</v>
      </c>
      <c r="X63" s="64">
        <f>W63*V63</f>
        <v>400</v>
      </c>
      <c r="Y63" s="67"/>
    </row>
    <row r="64" ht="13.55" customHeight="1">
      <c r="A64" s="17"/>
      <c r="B64" s="134"/>
      <c r="C64" s="133"/>
      <c r="D64" t="s" s="124">
        <v>86</v>
      </c>
      <c r="E64" s="66"/>
      <c r="F64" s="66"/>
      <c r="G64" s="66"/>
      <c r="H64" s="64">
        <v>0</v>
      </c>
      <c r="I64" s="64">
        <v>300</v>
      </c>
      <c r="J64" s="64">
        <f>H64*I64</f>
        <v>0</v>
      </c>
      <c r="K64" s="7"/>
      <c r="L64" s="2"/>
      <c r="M64" s="2"/>
      <c r="N64" s="2"/>
      <c r="O64" s="17"/>
      <c r="P64" s="60"/>
      <c r="Q64" s="60"/>
      <c r="R64" t="s" s="65">
        <v>87</v>
      </c>
      <c r="S64" s="66"/>
      <c r="T64" s="66"/>
      <c r="U64" s="66"/>
      <c r="V64" s="64">
        <v>1</v>
      </c>
      <c r="W64" s="64">
        <v>150</v>
      </c>
      <c r="X64" s="64">
        <f>V64*W64</f>
        <v>150</v>
      </c>
      <c r="Y64" s="67"/>
    </row>
    <row r="65" ht="13.55" customHeight="1">
      <c r="A65" s="17"/>
      <c r="B65" s="134"/>
      <c r="C65" s="133"/>
      <c r="D65" t="s" s="124">
        <v>88</v>
      </c>
      <c r="E65" s="66"/>
      <c r="F65" s="66"/>
      <c r="G65" s="66"/>
      <c r="H65" s="64">
        <v>0</v>
      </c>
      <c r="I65" s="64">
        <v>100</v>
      </c>
      <c r="J65" s="64">
        <f>I65*H65</f>
        <v>0</v>
      </c>
      <c r="K65" s="7"/>
      <c r="L65" s="2"/>
      <c r="M65" s="2"/>
      <c r="N65" s="2"/>
      <c r="O65" s="17"/>
      <c r="P65" s="60"/>
      <c r="Q65" s="60"/>
      <c r="R65" t="s" s="65">
        <v>89</v>
      </c>
      <c r="S65" s="66"/>
      <c r="T65" s="66"/>
      <c r="U65" s="66"/>
      <c r="V65" s="64">
        <v>1</v>
      </c>
      <c r="W65" s="64">
        <v>100</v>
      </c>
      <c r="X65" s="64">
        <f>W65*V65</f>
        <v>100</v>
      </c>
      <c r="Y65" s="67"/>
    </row>
    <row r="66" ht="15.75" customHeight="1">
      <c r="A66" s="17"/>
      <c r="B66" s="134"/>
      <c r="C66" s="133"/>
      <c r="D66" t="s" s="123">
        <v>90</v>
      </c>
      <c r="E66" s="49"/>
      <c r="F66" s="49"/>
      <c r="G66" s="50"/>
      <c r="H66" s="64">
        <v>0</v>
      </c>
      <c r="I66" s="64">
        <v>100</v>
      </c>
      <c r="J66" s="64">
        <f>H66*I66</f>
        <v>0</v>
      </c>
      <c r="K66" s="7"/>
      <c r="L66" s="2"/>
      <c r="M66" s="2"/>
      <c r="N66" s="2"/>
      <c r="O66" s="17"/>
      <c r="P66" s="60"/>
      <c r="Q66" s="60"/>
      <c r="R66" t="s" s="65">
        <v>91</v>
      </c>
      <c r="S66" s="66"/>
      <c r="T66" s="66"/>
      <c r="U66" s="66"/>
      <c r="V66" s="64">
        <v>1</v>
      </c>
      <c r="W66" s="64">
        <v>50</v>
      </c>
      <c r="X66" s="64">
        <f>V66*W66</f>
        <v>50</v>
      </c>
      <c r="Y66" s="67"/>
    </row>
    <row r="67" ht="14" customHeight="1">
      <c r="A67" s="17"/>
      <c r="B67" s="134"/>
      <c r="C67" s="133"/>
      <c r="D67" t="s" s="125">
        <v>52</v>
      </c>
      <c r="E67" s="69"/>
      <c r="F67" s="69"/>
      <c r="G67" s="69"/>
      <c r="H67" s="64">
        <v>0</v>
      </c>
      <c r="I67" s="64">
        <v>10</v>
      </c>
      <c r="J67" s="64">
        <f>I67*H67</f>
        <v>0</v>
      </c>
      <c r="K67" s="7"/>
      <c r="L67" s="2"/>
      <c r="M67" s="2"/>
      <c r="N67" s="2"/>
      <c r="O67" s="17"/>
      <c r="P67" s="60"/>
      <c r="Q67" s="60"/>
      <c r="R67" t="s" s="65">
        <v>92</v>
      </c>
      <c r="S67" s="66"/>
      <c r="T67" s="66"/>
      <c r="U67" s="66"/>
      <c r="V67" s="64">
        <v>1</v>
      </c>
      <c r="W67" s="64">
        <v>100</v>
      </c>
      <c r="X67" s="64">
        <f>W67*V67</f>
        <v>100</v>
      </c>
      <c r="Y67" s="67"/>
    </row>
    <row r="68" ht="13.55" customHeight="1">
      <c r="A68" s="17"/>
      <c r="B68" s="134"/>
      <c r="C68" s="133"/>
      <c r="D68" t="s" s="124">
        <v>53</v>
      </c>
      <c r="E68" s="66"/>
      <c r="F68" s="66"/>
      <c r="G68" s="66"/>
      <c r="H68" s="64">
        <v>0</v>
      </c>
      <c r="I68" s="64">
        <v>20</v>
      </c>
      <c r="J68" s="64">
        <f>I68*H68</f>
        <v>0</v>
      </c>
      <c r="K68" s="7"/>
      <c r="L68" s="2"/>
      <c r="M68" s="2"/>
      <c r="N68" s="2"/>
      <c r="O68" s="17"/>
      <c r="P68" s="60"/>
      <c r="Q68" s="60"/>
      <c r="R68" t="s" s="65">
        <v>93</v>
      </c>
      <c r="S68" s="66"/>
      <c r="T68" s="66"/>
      <c r="U68" s="66"/>
      <c r="V68" s="64">
        <v>0</v>
      </c>
      <c r="W68" s="64">
        <v>100</v>
      </c>
      <c r="X68" s="64">
        <f>W68*V68</f>
        <v>0</v>
      </c>
      <c r="Y68" s="67"/>
    </row>
    <row r="69" ht="14" customHeight="1">
      <c r="A69" s="17"/>
      <c r="B69" s="134"/>
      <c r="C69" s="133"/>
      <c r="D69" t="s" s="126">
        <v>54</v>
      </c>
      <c r="E69" s="76"/>
      <c r="F69" s="76"/>
      <c r="G69" s="76"/>
      <c r="H69" s="77">
        <v>0</v>
      </c>
      <c r="I69" s="77">
        <v>800</v>
      </c>
      <c r="J69" s="78">
        <f>I69*H69</f>
        <v>0</v>
      </c>
      <c r="K69" s="83"/>
      <c r="L69" s="2"/>
      <c r="M69" s="2"/>
      <c r="N69" s="2"/>
      <c r="O69" s="17"/>
      <c r="P69" s="60"/>
      <c r="Q69" s="60"/>
      <c r="R69" t="s" s="68">
        <v>52</v>
      </c>
      <c r="S69" s="69"/>
      <c r="T69" s="69"/>
      <c r="U69" s="69"/>
      <c r="V69" s="64">
        <v>0</v>
      </c>
      <c r="W69" s="64">
        <v>10</v>
      </c>
      <c r="X69" s="64">
        <f>W69*V69</f>
        <v>0</v>
      </c>
      <c r="Y69" s="67"/>
    </row>
    <row r="70" ht="13.55" customHeight="1">
      <c r="A70" s="17"/>
      <c r="B70" s="135"/>
      <c r="C70" s="53"/>
      <c r="D70" s="53"/>
      <c r="E70" s="53"/>
      <c r="F70" s="53"/>
      <c r="G70" s="84"/>
      <c r="H70" s="12"/>
      <c r="I70" s="12"/>
      <c r="J70" t="s" s="13">
        <v>55</v>
      </c>
      <c r="K70" s="64">
        <f>SUM(J62:J68)</f>
        <v>50</v>
      </c>
      <c r="L70" s="136"/>
      <c r="M70" s="2"/>
      <c r="N70" s="2"/>
      <c r="O70" s="17"/>
      <c r="P70" s="60"/>
      <c r="Q70" s="60"/>
      <c r="R70" t="s" s="65">
        <v>53</v>
      </c>
      <c r="S70" s="66"/>
      <c r="T70" s="66"/>
      <c r="U70" s="66"/>
      <c r="V70" s="64">
        <v>1</v>
      </c>
      <c r="W70" s="64">
        <v>20</v>
      </c>
      <c r="X70" s="64">
        <f>W70*V70</f>
        <v>20</v>
      </c>
      <c r="Y70" s="67"/>
    </row>
    <row r="71" ht="14.05" customHeight="1">
      <c r="A71" s="17"/>
      <c r="B71" s="20"/>
      <c r="C71" s="2"/>
      <c r="D71" s="2"/>
      <c r="E71" s="2"/>
      <c r="F71" s="2"/>
      <c r="G71" s="2"/>
      <c r="H71" s="53"/>
      <c r="I71" s="53"/>
      <c r="J71" s="53"/>
      <c r="K71" s="53"/>
      <c r="L71" s="74"/>
      <c r="M71" s="2"/>
      <c r="N71" s="2"/>
      <c r="O71" s="17"/>
      <c r="P71" s="60"/>
      <c r="Q71" s="60"/>
      <c r="R71" t="s" s="75">
        <v>54</v>
      </c>
      <c r="S71" s="76"/>
      <c r="T71" s="76"/>
      <c r="U71" s="76"/>
      <c r="V71" s="77">
        <v>0</v>
      </c>
      <c r="W71" s="77">
        <v>900</v>
      </c>
      <c r="X71" s="78">
        <f>W71*V71</f>
        <v>0</v>
      </c>
      <c r="Y71" s="79"/>
    </row>
    <row r="72" ht="14.05" customHeight="1">
      <c r="A72" s="17"/>
      <c r="B72" s="20"/>
      <c r="C72" s="2"/>
      <c r="D72" s="2"/>
      <c r="E72" s="2"/>
      <c r="F72" s="2"/>
      <c r="G72" s="2"/>
      <c r="H72" s="2"/>
      <c r="I72" s="2"/>
      <c r="J72" s="2"/>
      <c r="K72" s="2"/>
      <c r="L72" s="74"/>
      <c r="M72" s="2"/>
      <c r="N72" s="2"/>
      <c r="O72" s="2"/>
      <c r="P72" s="22"/>
      <c r="Q72" s="22"/>
      <c r="R72" s="53"/>
      <c r="S72" s="53"/>
      <c r="T72" s="53"/>
      <c r="U72" s="84"/>
      <c r="V72" s="12"/>
      <c r="W72" s="12"/>
      <c r="X72" t="s" s="13">
        <v>55</v>
      </c>
      <c r="Y72" s="85">
        <f>SUM(X63:X70)</f>
        <v>820</v>
      </c>
    </row>
    <row r="73" ht="15" customHeight="1">
      <c r="A73" s="17"/>
      <c r="B73" s="2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53"/>
      <c r="W73" s="53"/>
      <c r="X73" s="53"/>
      <c r="Y73" s="86"/>
    </row>
    <row r="74" ht="15.75" customHeight="1">
      <c r="A74" s="17"/>
      <c r="B74" s="24"/>
      <c r="C74" s="16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16"/>
      <c r="Q74" s="16"/>
      <c r="R74" s="3"/>
      <c r="S74" s="3"/>
      <c r="T74" s="3"/>
      <c r="U74" s="3"/>
      <c r="V74" s="3"/>
      <c r="W74" s="3"/>
      <c r="X74" s="3"/>
      <c r="Y74" s="17"/>
    </row>
    <row r="75" ht="14.1" customHeight="1">
      <c r="A75" s="17"/>
      <c r="B75" t="s" s="59">
        <v>95</v>
      </c>
      <c r="C75" s="60"/>
      <c r="D75" t="s" s="65">
        <v>44</v>
      </c>
      <c r="E75" s="66"/>
      <c r="F75" s="66"/>
      <c r="G75" s="66"/>
      <c r="H75" s="64">
        <v>5</v>
      </c>
      <c r="I75" s="64">
        <v>80</v>
      </c>
      <c r="J75" s="64">
        <f>I75*H75</f>
        <v>400</v>
      </c>
      <c r="K75" s="7"/>
      <c r="L75" s="2"/>
      <c r="M75" s="2"/>
      <c r="N75" s="2"/>
      <c r="O75" s="17"/>
      <c r="P75" t="s" s="59">
        <v>96</v>
      </c>
      <c r="Q75" s="60"/>
      <c r="R75" t="s" s="65">
        <v>44</v>
      </c>
      <c r="S75" s="66"/>
      <c r="T75" s="66"/>
      <c r="U75" s="66"/>
      <c r="V75" s="64">
        <v>5</v>
      </c>
      <c r="W75" s="64">
        <v>80</v>
      </c>
      <c r="X75" s="64">
        <f>W75*V75</f>
        <v>400</v>
      </c>
      <c r="Y75" s="67"/>
    </row>
    <row r="76" ht="13.55" customHeight="1">
      <c r="A76" s="17"/>
      <c r="B76" s="60"/>
      <c r="C76" s="60"/>
      <c r="D76" t="s" s="65">
        <v>97</v>
      </c>
      <c r="E76" s="66"/>
      <c r="F76" s="66"/>
      <c r="G76" s="66"/>
      <c r="H76" s="64">
        <v>1</v>
      </c>
      <c r="I76" s="64">
        <v>150</v>
      </c>
      <c r="J76" s="64">
        <f>H76*I76</f>
        <v>150</v>
      </c>
      <c r="K76" s="7"/>
      <c r="L76" s="2"/>
      <c r="M76" s="2"/>
      <c r="N76" s="2"/>
      <c r="O76" s="17"/>
      <c r="P76" s="60"/>
      <c r="Q76" s="60"/>
      <c r="R76" t="s" s="65">
        <v>98</v>
      </c>
      <c r="S76" s="66"/>
      <c r="T76" s="66"/>
      <c r="U76" s="66"/>
      <c r="V76" s="64">
        <v>1</v>
      </c>
      <c r="W76" s="64">
        <v>250</v>
      </c>
      <c r="X76" s="64">
        <f>V76*W76</f>
        <v>250</v>
      </c>
      <c r="Y76" s="67"/>
    </row>
    <row r="77" ht="13.55" customHeight="1">
      <c r="A77" s="17"/>
      <c r="B77" s="60"/>
      <c r="C77" s="60"/>
      <c r="D77" t="s" s="65">
        <v>99</v>
      </c>
      <c r="E77" s="66"/>
      <c r="F77" s="66"/>
      <c r="G77" s="66"/>
      <c r="H77" s="64">
        <v>0</v>
      </c>
      <c r="I77" s="64">
        <v>250</v>
      </c>
      <c r="J77" s="64">
        <f>I77*H77</f>
        <v>0</v>
      </c>
      <c r="K77" s="7"/>
      <c r="L77" s="2"/>
      <c r="M77" s="2"/>
      <c r="N77" s="2"/>
      <c r="O77" s="17"/>
      <c r="P77" s="60"/>
      <c r="Q77" s="60"/>
      <c r="R77" t="s" s="65">
        <v>100</v>
      </c>
      <c r="S77" s="66"/>
      <c r="T77" s="66"/>
      <c r="U77" s="66"/>
      <c r="V77" s="64">
        <v>1</v>
      </c>
      <c r="W77" s="64">
        <v>150</v>
      </c>
      <c r="X77" s="64">
        <f>W77*V77</f>
        <v>150</v>
      </c>
      <c r="Y77" s="67"/>
    </row>
    <row r="78" ht="13.55" customHeight="1">
      <c r="A78" s="17"/>
      <c r="B78" s="60"/>
      <c r="C78" s="60"/>
      <c r="D78" t="s" s="65">
        <v>101</v>
      </c>
      <c r="E78" s="66"/>
      <c r="F78" s="66"/>
      <c r="G78" s="66"/>
      <c r="H78" s="64">
        <v>0</v>
      </c>
      <c r="I78" s="64">
        <v>100</v>
      </c>
      <c r="J78" s="64">
        <f>H78*I78</f>
        <v>0</v>
      </c>
      <c r="K78" s="7"/>
      <c r="L78" s="2"/>
      <c r="M78" s="2"/>
      <c r="N78" s="2"/>
      <c r="O78" s="17"/>
      <c r="P78" s="60"/>
      <c r="Q78" s="60"/>
      <c r="R78" t="s" s="65">
        <v>102</v>
      </c>
      <c r="S78" s="66"/>
      <c r="T78" s="66"/>
      <c r="U78" s="66"/>
      <c r="V78" s="64">
        <v>1</v>
      </c>
      <c r="W78" s="64">
        <v>100</v>
      </c>
      <c r="X78" s="64">
        <f>W78*V78</f>
        <v>100</v>
      </c>
      <c r="Y78" s="67"/>
    </row>
    <row r="79" ht="14" customHeight="1">
      <c r="A79" s="17"/>
      <c r="B79" s="60"/>
      <c r="C79" s="60"/>
      <c r="D79" t="s" s="68">
        <v>52</v>
      </c>
      <c r="E79" s="69"/>
      <c r="F79" s="69"/>
      <c r="G79" s="69"/>
      <c r="H79" s="64">
        <v>0</v>
      </c>
      <c r="I79" s="64">
        <v>10</v>
      </c>
      <c r="J79" s="64">
        <f>I79*H79</f>
        <v>0</v>
      </c>
      <c r="K79" s="7"/>
      <c r="L79" s="2"/>
      <c r="M79" s="2"/>
      <c r="N79" s="2"/>
      <c r="O79" s="17"/>
      <c r="P79" s="60"/>
      <c r="Q79" s="60"/>
      <c r="R79" t="s" s="68">
        <v>52</v>
      </c>
      <c r="S79" s="69"/>
      <c r="T79" s="69"/>
      <c r="U79" s="69"/>
      <c r="V79" s="64">
        <v>3</v>
      </c>
      <c r="W79" s="64">
        <v>10</v>
      </c>
      <c r="X79" s="64">
        <f>W79*V79</f>
        <v>30</v>
      </c>
      <c r="Y79" s="67"/>
    </row>
    <row r="80" ht="13.55" customHeight="1">
      <c r="A80" s="17"/>
      <c r="B80" s="60"/>
      <c r="C80" s="60"/>
      <c r="D80" t="s" s="210">
        <v>53</v>
      </c>
      <c r="E80" s="211"/>
      <c r="F80" s="211"/>
      <c r="G80" s="212"/>
      <c r="H80" s="64">
        <v>1</v>
      </c>
      <c r="I80" s="64">
        <v>20</v>
      </c>
      <c r="J80" s="64">
        <f>H80*I80</f>
        <v>20</v>
      </c>
      <c r="K80" s="7"/>
      <c r="L80" s="2"/>
      <c r="M80" s="2"/>
      <c r="N80" s="2"/>
      <c r="O80" s="17"/>
      <c r="P80" s="60"/>
      <c r="Q80" s="60"/>
      <c r="R80" t="s" s="65">
        <v>53</v>
      </c>
      <c r="S80" s="66"/>
      <c r="T80" s="66"/>
      <c r="U80" s="66"/>
      <c r="V80" s="64">
        <v>1</v>
      </c>
      <c r="W80" s="64">
        <v>20</v>
      </c>
      <c r="X80" s="64">
        <f>V80*W80</f>
        <v>20</v>
      </c>
      <c r="Y80" s="67"/>
    </row>
    <row r="81" ht="14.05" customHeight="1">
      <c r="A81" s="17"/>
      <c r="B81" s="60"/>
      <c r="C81" s="60"/>
      <c r="D81" t="s" s="213">
        <v>54</v>
      </c>
      <c r="E81" s="214"/>
      <c r="F81" s="214"/>
      <c r="G81" s="215"/>
      <c r="H81" s="77">
        <v>0</v>
      </c>
      <c r="I81" s="77">
        <v>900</v>
      </c>
      <c r="J81" s="78">
        <f>I81*H81</f>
        <v>0</v>
      </c>
      <c r="K81" s="83"/>
      <c r="L81" s="74"/>
      <c r="M81" s="2"/>
      <c r="N81" s="2"/>
      <c r="O81" s="17"/>
      <c r="P81" s="60"/>
      <c r="Q81" s="60"/>
      <c r="R81" t="s" s="75">
        <v>54</v>
      </c>
      <c r="S81" s="76"/>
      <c r="T81" s="76"/>
      <c r="U81" s="76"/>
      <c r="V81" s="77">
        <v>0</v>
      </c>
      <c r="W81" s="77">
        <v>900</v>
      </c>
      <c r="X81" s="78">
        <f>W81*V81</f>
        <v>0</v>
      </c>
      <c r="Y81" s="79"/>
    </row>
    <row r="82" ht="14.05" customHeight="1">
      <c r="A82" s="17"/>
      <c r="B82" s="21"/>
      <c r="C82" s="22"/>
      <c r="D82" s="112"/>
      <c r="E82" s="112"/>
      <c r="F82" s="112"/>
      <c r="G82" s="129"/>
      <c r="H82" s="12"/>
      <c r="I82" s="12"/>
      <c r="J82" t="s" s="13">
        <v>55</v>
      </c>
      <c r="K82" s="64">
        <f>SUM(J75:J80)</f>
        <v>570</v>
      </c>
      <c r="L82" s="136"/>
      <c r="M82" s="2"/>
      <c r="N82" s="2"/>
      <c r="O82" s="2"/>
      <c r="P82" s="22"/>
      <c r="Q82" s="22"/>
      <c r="R82" s="53"/>
      <c r="S82" s="53"/>
      <c r="T82" s="53"/>
      <c r="U82" s="84"/>
      <c r="V82" s="12"/>
      <c r="W82" s="12"/>
      <c r="X82" t="s" s="13">
        <v>55</v>
      </c>
      <c r="Y82" s="85">
        <f>SUM(X75:X80)</f>
        <v>950</v>
      </c>
    </row>
    <row r="83" ht="15" customHeight="1">
      <c r="A83" s="17"/>
      <c r="B83" s="20"/>
      <c r="C83" s="2"/>
      <c r="D83" s="116"/>
      <c r="E83" s="116"/>
      <c r="F83" s="116"/>
      <c r="G83" s="116"/>
      <c r="H83" s="53"/>
      <c r="I83" s="53"/>
      <c r="J83" s="53"/>
      <c r="K83" s="53"/>
      <c r="L83" s="74"/>
      <c r="M83" s="2"/>
      <c r="N83" s="2"/>
      <c r="O83" s="2"/>
      <c r="P83" s="2"/>
      <c r="Q83" s="2"/>
      <c r="R83" s="2"/>
      <c r="S83" s="2"/>
      <c r="T83" s="2"/>
      <c r="U83" s="2"/>
      <c r="V83" s="53"/>
      <c r="W83" s="53"/>
      <c r="X83" s="53"/>
      <c r="Y83" s="86"/>
    </row>
    <row r="84" ht="14.05" customHeight="1">
      <c r="A84" s="17"/>
      <c r="B84" s="24"/>
      <c r="C84" s="16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  <c r="X84" s="3"/>
      <c r="Y84" s="17"/>
    </row>
    <row r="85" ht="14.1" customHeight="1">
      <c r="A85" s="17"/>
      <c r="B85" t="s" s="59">
        <v>103</v>
      </c>
      <c r="C85" s="60"/>
      <c r="D85" t="s" s="65">
        <v>44</v>
      </c>
      <c r="E85" s="66"/>
      <c r="F85" s="66"/>
      <c r="G85" s="66"/>
      <c r="H85" s="64">
        <v>9</v>
      </c>
      <c r="I85" s="64">
        <v>33</v>
      </c>
      <c r="J85" s="64">
        <f>I85*H85</f>
        <v>297</v>
      </c>
      <c r="K85" s="7"/>
      <c r="L85" s="2"/>
      <c r="M85" s="2"/>
      <c r="N85" s="2"/>
      <c r="O85" s="4"/>
      <c r="P85" t="s" s="121">
        <v>104</v>
      </c>
      <c r="Q85" s="122"/>
      <c r="R85" t="s" s="124">
        <v>44</v>
      </c>
      <c r="S85" s="66"/>
      <c r="T85" s="66"/>
      <c r="U85" s="66"/>
      <c r="V85" s="64">
        <v>4</v>
      </c>
      <c r="W85" s="64">
        <v>80</v>
      </c>
      <c r="X85" s="64">
        <f>W85*V85</f>
        <v>320</v>
      </c>
      <c r="Y85" s="67"/>
    </row>
    <row r="86" ht="13.55" customHeight="1">
      <c r="A86" s="17"/>
      <c r="B86" s="60"/>
      <c r="C86" s="60"/>
      <c r="D86" t="s" s="65">
        <v>105</v>
      </c>
      <c r="E86" s="66"/>
      <c r="F86" s="66"/>
      <c r="G86" s="66"/>
      <c r="H86" s="64">
        <v>1</v>
      </c>
      <c r="I86" s="64">
        <v>100</v>
      </c>
      <c r="J86" s="64">
        <f>H86*I86</f>
        <v>100</v>
      </c>
      <c r="K86" s="7"/>
      <c r="L86" s="2"/>
      <c r="M86" s="2"/>
      <c r="N86" s="2"/>
      <c r="O86" s="4"/>
      <c r="P86" s="122"/>
      <c r="Q86" s="122"/>
      <c r="R86" t="s" s="124">
        <v>106</v>
      </c>
      <c r="S86" s="66"/>
      <c r="T86" s="66"/>
      <c r="U86" s="66"/>
      <c r="V86" s="64">
        <v>0</v>
      </c>
      <c r="W86" s="64">
        <v>250</v>
      </c>
      <c r="X86" s="64">
        <f>V86*W86</f>
        <v>0</v>
      </c>
      <c r="Y86" s="67"/>
    </row>
    <row r="87" ht="13.55" customHeight="1">
      <c r="A87" s="17"/>
      <c r="B87" s="60"/>
      <c r="C87" s="60"/>
      <c r="D87" t="s" s="65">
        <v>107</v>
      </c>
      <c r="E87" s="66"/>
      <c r="F87" s="66"/>
      <c r="G87" s="66"/>
      <c r="H87" s="216">
        <v>1</v>
      </c>
      <c r="I87" s="64">
        <v>200</v>
      </c>
      <c r="J87" s="216">
        <f>I87*H87</f>
        <v>200</v>
      </c>
      <c r="K87" s="7"/>
      <c r="L87" s="2"/>
      <c r="M87" s="2"/>
      <c r="N87" s="2"/>
      <c r="O87" s="4"/>
      <c r="P87" s="122"/>
      <c r="Q87" s="122"/>
      <c r="R87" t="s" s="124">
        <v>108</v>
      </c>
      <c r="S87" s="66"/>
      <c r="T87" s="66"/>
      <c r="U87" s="66"/>
      <c r="V87" s="64">
        <v>0</v>
      </c>
      <c r="W87" s="64">
        <v>250</v>
      </c>
      <c r="X87" s="64">
        <f>W87*V87</f>
        <v>0</v>
      </c>
      <c r="Y87" s="67"/>
    </row>
    <row r="88" ht="14" customHeight="1">
      <c r="A88" s="17"/>
      <c r="B88" s="60"/>
      <c r="C88" s="60"/>
      <c r="D88" t="s" s="61">
        <v>109</v>
      </c>
      <c r="E88" s="62"/>
      <c r="F88" s="62"/>
      <c r="G88" s="63"/>
      <c r="H88" s="216">
        <v>1</v>
      </c>
      <c r="I88" s="64">
        <v>200</v>
      </c>
      <c r="J88" s="216">
        <f>I88*H88</f>
        <v>200</v>
      </c>
      <c r="K88" s="7"/>
      <c r="L88" s="2"/>
      <c r="M88" s="2"/>
      <c r="N88" s="2"/>
      <c r="O88" s="4"/>
      <c r="P88" s="122"/>
      <c r="Q88" s="122"/>
      <c r="R88" t="s" s="125">
        <v>52</v>
      </c>
      <c r="S88" s="69"/>
      <c r="T88" s="69"/>
      <c r="U88" s="69"/>
      <c r="V88" s="64">
        <v>0</v>
      </c>
      <c r="W88" s="64">
        <v>10</v>
      </c>
      <c r="X88" s="64">
        <f>W88*V88</f>
        <v>0</v>
      </c>
      <c r="Y88" s="67"/>
    </row>
    <row r="89" ht="14" customHeight="1">
      <c r="A89" s="17"/>
      <c r="B89" s="60"/>
      <c r="C89" s="60"/>
      <c r="D89" t="s" s="68">
        <v>52</v>
      </c>
      <c r="E89" s="69"/>
      <c r="F89" s="69"/>
      <c r="G89" s="69"/>
      <c r="H89" s="64">
        <v>0</v>
      </c>
      <c r="I89" s="64">
        <v>10</v>
      </c>
      <c r="J89" s="64">
        <f>I89*H89</f>
        <v>0</v>
      </c>
      <c r="K89" s="7"/>
      <c r="L89" s="2"/>
      <c r="M89" s="2"/>
      <c r="N89" s="2"/>
      <c r="O89" s="4"/>
      <c r="P89" s="122"/>
      <c r="Q89" s="122"/>
      <c r="R89" t="s" s="124">
        <v>53</v>
      </c>
      <c r="S89" s="66"/>
      <c r="T89" s="66"/>
      <c r="U89" s="66"/>
      <c r="V89" s="64">
        <v>0</v>
      </c>
      <c r="W89" s="64">
        <v>20</v>
      </c>
      <c r="X89" s="64">
        <f>V89*W89</f>
        <v>0</v>
      </c>
      <c r="Y89" s="67"/>
    </row>
    <row r="90" ht="13.55" customHeight="1">
      <c r="A90" s="17"/>
      <c r="B90" s="60"/>
      <c r="C90" s="60"/>
      <c r="D90" t="s" s="65">
        <v>53</v>
      </c>
      <c r="E90" s="66"/>
      <c r="F90" s="66"/>
      <c r="G90" s="66"/>
      <c r="H90" s="64">
        <v>1</v>
      </c>
      <c r="I90" s="64">
        <v>20</v>
      </c>
      <c r="J90" s="64">
        <f>H90*I90</f>
        <v>20</v>
      </c>
      <c r="K90" s="7"/>
      <c r="L90" s="2"/>
      <c r="M90" s="2"/>
      <c r="N90" s="2"/>
      <c r="O90" s="4"/>
      <c r="P90" s="122"/>
      <c r="Q90" s="122"/>
      <c r="R90" t="s" s="126">
        <v>54</v>
      </c>
      <c r="S90" s="76"/>
      <c r="T90" s="76"/>
      <c r="U90" s="76"/>
      <c r="V90" s="77">
        <v>0</v>
      </c>
      <c r="W90" s="77">
        <v>900</v>
      </c>
      <c r="X90" s="78">
        <f>W90*V90</f>
        <v>0</v>
      </c>
      <c r="Y90" s="79"/>
    </row>
    <row r="91" ht="14.05" customHeight="1">
      <c r="A91" s="17"/>
      <c r="B91" s="60"/>
      <c r="C91" s="60"/>
      <c r="D91" t="s" s="75">
        <v>54</v>
      </c>
      <c r="E91" s="76"/>
      <c r="F91" s="76"/>
      <c r="G91" s="76"/>
      <c r="H91" s="77">
        <v>0</v>
      </c>
      <c r="I91" s="77">
        <v>800</v>
      </c>
      <c r="J91" s="78">
        <f>I91*H91</f>
        <v>0</v>
      </c>
      <c r="K91" s="83"/>
      <c r="L91" s="74"/>
      <c r="M91" s="2"/>
      <c r="N91" s="2"/>
      <c r="O91" s="2"/>
      <c r="P91" s="53"/>
      <c r="Q91" s="53"/>
      <c r="R91" s="53"/>
      <c r="S91" s="53"/>
      <c r="T91" s="53"/>
      <c r="U91" s="84"/>
      <c r="V91" s="12"/>
      <c r="W91" s="12"/>
      <c r="X91" t="s" s="13">
        <v>55</v>
      </c>
      <c r="Y91" s="85">
        <f>SUM(X85:X89)</f>
        <v>320</v>
      </c>
    </row>
    <row r="92" ht="14.05" customHeight="1">
      <c r="A92" s="17"/>
      <c r="B92" s="21"/>
      <c r="C92" s="22"/>
      <c r="D92" s="53"/>
      <c r="E92" s="53"/>
      <c r="F92" s="53"/>
      <c r="G92" s="84"/>
      <c r="H92" s="12"/>
      <c r="I92" s="12"/>
      <c r="J92" t="s" s="13">
        <v>55</v>
      </c>
      <c r="K92" s="216">
        <f>SUM(J85:J90)</f>
        <v>817</v>
      </c>
      <c r="L92" s="7"/>
      <c r="M92" s="2"/>
      <c r="N92" s="2"/>
      <c r="O92" s="2"/>
      <c r="P92" s="2"/>
      <c r="Q92" s="2"/>
      <c r="R92" s="2"/>
      <c r="S92" s="2"/>
      <c r="T92" s="2"/>
      <c r="U92" s="2"/>
      <c r="V92" s="53"/>
      <c r="W92" s="53"/>
      <c r="X92" s="53"/>
      <c r="Y92" s="86"/>
    </row>
    <row r="93" ht="13.55" customHeight="1">
      <c r="A93" s="17"/>
      <c r="B93" s="20"/>
      <c r="C93" s="2"/>
      <c r="D93" s="2"/>
      <c r="E93" s="2"/>
      <c r="F93" s="2"/>
      <c r="G93" s="2"/>
      <c r="H93" s="53"/>
      <c r="I93" s="53"/>
      <c r="J93" s="53"/>
      <c r="K93" s="5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7"/>
    </row>
    <row r="94" ht="13.55" customHeight="1">
      <c r="A94" s="17"/>
      <c r="B94" s="2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7"/>
    </row>
    <row r="95" ht="13.55" customHeight="1">
      <c r="A95" s="17"/>
      <c r="B95" s="130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7"/>
    </row>
    <row r="96" ht="14.85" customHeight="1">
      <c r="A96" s="17"/>
      <c r="B96" t="s" s="132">
        <v>124</v>
      </c>
      <c r="C96" s="133"/>
      <c r="D96" t="s" s="125">
        <v>52</v>
      </c>
      <c r="E96" s="69"/>
      <c r="F96" s="69"/>
      <c r="G96" s="69"/>
      <c r="H96" s="64">
        <v>0</v>
      </c>
      <c r="I96" s="64">
        <v>10</v>
      </c>
      <c r="J96" s="64">
        <f>I96*H96</f>
        <v>0</v>
      </c>
      <c r="K96" s="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7"/>
    </row>
    <row r="97" ht="13.55" customHeight="1">
      <c r="A97" s="17"/>
      <c r="B97" s="134"/>
      <c r="C97" s="133"/>
      <c r="D97" t="s" s="8">
        <v>111</v>
      </c>
      <c r="E97" s="169"/>
      <c r="F97" s="169"/>
      <c r="G97" s="169"/>
      <c r="H97" s="64">
        <v>0</v>
      </c>
      <c r="I97" s="64">
        <v>100</v>
      </c>
      <c r="J97" s="64">
        <f>I97*H97</f>
        <v>0</v>
      </c>
      <c r="K97" s="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7"/>
    </row>
    <row r="98" ht="13.55" customHeight="1">
      <c r="A98" s="17"/>
      <c r="B98" s="134"/>
      <c r="C98" s="133"/>
      <c r="D98" t="s" s="8">
        <v>112</v>
      </c>
      <c r="E98" s="169"/>
      <c r="F98" s="169"/>
      <c r="G98" s="169"/>
      <c r="H98" s="64">
        <v>1</v>
      </c>
      <c r="I98" s="64">
        <v>150</v>
      </c>
      <c r="J98" s="64">
        <f>H98*I98</f>
        <v>150</v>
      </c>
      <c r="K98" s="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7"/>
    </row>
    <row r="99" ht="13.55" customHeight="1">
      <c r="A99" s="17"/>
      <c r="B99" s="170"/>
      <c r="C99" s="171"/>
      <c r="D99" t="s" s="8">
        <v>113</v>
      </c>
      <c r="E99" s="169"/>
      <c r="F99" s="169"/>
      <c r="G99" s="169"/>
      <c r="H99" s="64">
        <v>0</v>
      </c>
      <c r="I99" s="64">
        <v>250</v>
      </c>
      <c r="J99" s="64">
        <f>I99*H99</f>
        <v>0</v>
      </c>
      <c r="K99" s="8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7"/>
    </row>
    <row r="100" ht="13.55" customHeight="1">
      <c r="A100" s="17"/>
      <c r="B100" s="172"/>
      <c r="C100" s="173"/>
      <c r="D100" s="174"/>
      <c r="E100" s="53"/>
      <c r="F100" s="53"/>
      <c r="G100" s="84"/>
      <c r="H100" s="12"/>
      <c r="I100" s="12"/>
      <c r="J100" t="s" s="13">
        <v>55</v>
      </c>
      <c r="K100" s="64">
        <f>SUM(J96:J99)</f>
        <v>150</v>
      </c>
      <c r="L100" s="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7"/>
    </row>
    <row r="101" ht="13.55" customHeight="1">
      <c r="A101" s="17"/>
      <c r="B101" s="175"/>
      <c r="C101" s="176"/>
      <c r="D101" s="7"/>
      <c r="E101" s="2"/>
      <c r="F101" s="2"/>
      <c r="G101" s="2"/>
      <c r="H101" s="53"/>
      <c r="I101" s="53"/>
      <c r="J101" s="53"/>
      <c r="K101" s="5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7"/>
    </row>
    <row r="102" ht="13.55" customHeight="1">
      <c r="A102" s="17"/>
      <c r="B102" s="217"/>
      <c r="C102" s="218"/>
      <c r="D102" s="14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7"/>
    </row>
    <row r="103" ht="13.55" customHeight="1">
      <c r="A103" s="17"/>
      <c r="B103" s="219"/>
      <c r="C103" s="220"/>
      <c r="D103" s="14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7"/>
    </row>
    <row r="104" ht="13.55" customHeight="1">
      <c r="A104" s="17"/>
      <c r="B104" s="221"/>
      <c r="C104" s="115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7"/>
    </row>
    <row r="105" ht="14.6" customHeight="1">
      <c r="A105" s="17"/>
      <c r="B105" s="20"/>
      <c r="C105" s="2"/>
      <c r="D105" s="2"/>
      <c r="E105" s="2"/>
      <c r="F105" s="2"/>
      <c r="G105" s="2"/>
      <c r="H105" s="2"/>
      <c r="I105" s="4"/>
      <c r="J105" t="s" s="182">
        <v>114</v>
      </c>
      <c r="K105" s="183"/>
      <c r="L105" s="183"/>
      <c r="M105" s="184">
        <f>K100+Y91+K92+Y82+K82+Y72+K70+Y60+K60+Y47+K48+Y36+K37+Y26+K27</f>
        <v>8889</v>
      </c>
      <c r="N105" s="184"/>
      <c r="O105" s="7"/>
      <c r="P105" s="2"/>
      <c r="Q105" s="2"/>
      <c r="R105" s="2"/>
      <c r="S105" s="2"/>
      <c r="T105" s="2"/>
      <c r="U105" s="2"/>
      <c r="V105" s="2"/>
      <c r="W105" s="2"/>
      <c r="X105" s="2"/>
      <c r="Y105" s="17"/>
    </row>
    <row r="106" ht="13.55" customHeight="1">
      <c r="A106" s="17"/>
      <c r="B106" s="20"/>
      <c r="C106" s="2"/>
      <c r="D106" s="2"/>
      <c r="E106" s="2"/>
      <c r="F106" s="2"/>
      <c r="G106" s="2"/>
      <c r="H106" s="2"/>
      <c r="I106" s="2"/>
      <c r="J106" s="49"/>
      <c r="K106" s="49"/>
      <c r="L106" s="49"/>
      <c r="M106" s="49"/>
      <c r="N106" s="4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7"/>
    </row>
    <row r="107" ht="14.6" customHeight="1">
      <c r="A107" s="17"/>
      <c r="B107" s="20"/>
      <c r="C107" s="2"/>
      <c r="D107" s="2"/>
      <c r="E107" s="2"/>
      <c r="F107" s="2"/>
      <c r="G107" s="2"/>
      <c r="H107" s="2"/>
      <c r="I107" s="17"/>
      <c r="J107" t="s" s="185">
        <v>115</v>
      </c>
      <c r="K107" s="186"/>
      <c r="L107" s="186"/>
      <c r="M107" s="187">
        <f>(X90+J91+X81+J81+X71+J69+X59+J59+X46+J47+X35+J36+X25+J26+K159)+K15</f>
        <v>0</v>
      </c>
      <c r="N107" s="12"/>
      <c r="O107" s="7"/>
      <c r="P107" s="2"/>
      <c r="Q107" s="2"/>
      <c r="R107" s="2"/>
      <c r="S107" s="2"/>
      <c r="T107" s="2"/>
      <c r="U107" s="2"/>
      <c r="V107" s="2"/>
      <c r="W107" s="2"/>
      <c r="X107" s="2"/>
      <c r="Y107" s="17"/>
    </row>
    <row r="108" ht="13.55" customHeight="1">
      <c r="A108" s="17"/>
      <c r="B108" s="20"/>
      <c r="C108" s="2"/>
      <c r="D108" s="2"/>
      <c r="E108" s="2"/>
      <c r="F108" s="2"/>
      <c r="G108" s="2"/>
      <c r="H108" s="2"/>
      <c r="I108" s="2"/>
      <c r="J108" s="53"/>
      <c r="K108" s="53"/>
      <c r="L108" s="53"/>
      <c r="M108" s="53"/>
      <c r="N108" s="5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7"/>
    </row>
    <row r="109" ht="14.05" customHeight="1">
      <c r="A109" s="17"/>
      <c r="B109" s="20"/>
      <c r="C109" s="2"/>
      <c r="D109" s="2"/>
      <c r="E109" s="2"/>
      <c r="F109" s="2"/>
      <c r="G109" s="16"/>
      <c r="H109" s="16"/>
      <c r="I109" s="16"/>
      <c r="J109" s="16"/>
      <c r="K109" s="16"/>
      <c r="L109" s="16"/>
      <c r="M109" s="2"/>
      <c r="N109" s="2"/>
      <c r="O109" s="2"/>
      <c r="P109" s="2"/>
      <c r="Q109" s="16"/>
      <c r="R109" s="16"/>
      <c r="S109" s="16"/>
      <c r="T109" s="16"/>
      <c r="U109" s="16"/>
      <c r="V109" s="2"/>
      <c r="W109" s="2"/>
      <c r="X109" s="2"/>
      <c r="Y109" s="17"/>
    </row>
    <row r="110" ht="17.6" customHeight="1">
      <c r="A110" s="17"/>
      <c r="B110" s="20"/>
      <c r="C110" s="2"/>
      <c r="D110" s="2"/>
      <c r="E110" s="2"/>
      <c r="F110" s="17"/>
      <c r="G110" t="s" s="188">
        <v>116</v>
      </c>
      <c r="H110" s="189"/>
      <c r="I110" s="189"/>
      <c r="J110" s="189"/>
      <c r="K110" s="189"/>
      <c r="L110" s="189"/>
      <c r="M110" s="20"/>
      <c r="N110" s="2"/>
      <c r="O110" s="2"/>
      <c r="P110" s="17"/>
      <c r="Q110" t="s" s="190">
        <v>117</v>
      </c>
      <c r="R110" s="191"/>
      <c r="S110" s="192">
        <f>M105-M107</f>
        <v>8889</v>
      </c>
      <c r="T110" s="192"/>
      <c r="U110" s="193"/>
      <c r="V110" s="20"/>
      <c r="W110" s="2"/>
      <c r="X110" s="2"/>
      <c r="Y110" s="17"/>
    </row>
    <row r="111" ht="14.55" customHeight="1">
      <c r="A111" s="17"/>
      <c r="B111" s="20"/>
      <c r="C111" s="2"/>
      <c r="D111" s="2"/>
      <c r="E111" s="2"/>
      <c r="F111" s="2"/>
      <c r="G111" s="22"/>
      <c r="H111" s="194"/>
      <c r="I111" s="194"/>
      <c r="J111" s="194"/>
      <c r="K111" s="194"/>
      <c r="L111" s="22"/>
      <c r="M111" s="2"/>
      <c r="N111" s="2"/>
      <c r="O111" s="2"/>
      <c r="P111" s="2"/>
      <c r="Q111" s="22"/>
      <c r="R111" s="22"/>
      <c r="S111" s="22"/>
      <c r="T111" s="22"/>
      <c r="U111" s="22"/>
      <c r="V111" s="2"/>
      <c r="W111" s="2"/>
      <c r="X111" s="2"/>
      <c r="Y111" s="17"/>
    </row>
    <row r="112" ht="14.55" customHeight="1">
      <c r="A112" s="17"/>
      <c r="B112" s="20"/>
      <c r="C112" s="2"/>
      <c r="D112" s="2"/>
      <c r="E112" s="2"/>
      <c r="F112" s="2"/>
      <c r="G112" s="17"/>
      <c r="H112" s="195"/>
      <c r="I112" s="195"/>
      <c r="J112" s="195"/>
      <c r="K112" s="195"/>
      <c r="L112" s="20"/>
      <c r="M112" s="2"/>
      <c r="N112" s="2"/>
      <c r="O112" s="2"/>
      <c r="P112" s="16"/>
      <c r="Q112" s="16"/>
      <c r="R112" s="16"/>
      <c r="S112" s="16"/>
      <c r="T112" s="16"/>
      <c r="U112" s="16"/>
      <c r="V112" s="2"/>
      <c r="W112" s="2"/>
      <c r="X112" s="2"/>
      <c r="Y112" s="17"/>
    </row>
    <row r="113" ht="17.6" customHeight="1">
      <c r="A113" s="17"/>
      <c r="B113" s="20"/>
      <c r="C113" s="2"/>
      <c r="D113" s="2"/>
      <c r="E113" s="2"/>
      <c r="F113" s="2"/>
      <c r="G113" s="17"/>
      <c r="H113" s="195"/>
      <c r="I113" s="195"/>
      <c r="J113" s="195"/>
      <c r="K113" s="195"/>
      <c r="L113" s="20"/>
      <c r="M113" s="2"/>
      <c r="N113" s="2"/>
      <c r="O113" s="17"/>
      <c r="P113" t="s" s="188">
        <v>118</v>
      </c>
      <c r="Q113" s="189"/>
      <c r="R113" s="189"/>
      <c r="S113" s="189"/>
      <c r="T113" s="189"/>
      <c r="U113" s="189"/>
      <c r="V113" s="20"/>
      <c r="W113" s="2"/>
      <c r="X113" s="2"/>
      <c r="Y113" s="17"/>
    </row>
    <row r="114" ht="14.55" customHeight="1">
      <c r="A114" s="17"/>
      <c r="B114" s="20"/>
      <c r="C114" s="2"/>
      <c r="D114" s="2"/>
      <c r="E114" s="2"/>
      <c r="F114" s="2"/>
      <c r="G114" s="2"/>
      <c r="H114" s="22"/>
      <c r="I114" s="22"/>
      <c r="J114" s="22"/>
      <c r="K114" s="22"/>
      <c r="L114" s="2"/>
      <c r="M114" s="2"/>
      <c r="N114" s="2"/>
      <c r="O114" s="2"/>
      <c r="P114" s="22"/>
      <c r="Q114" s="194"/>
      <c r="R114" s="194"/>
      <c r="S114" s="194"/>
      <c r="T114" s="194"/>
      <c r="U114" s="22"/>
      <c r="V114" s="2"/>
      <c r="W114" s="2"/>
      <c r="X114" s="2"/>
      <c r="Y114" s="17"/>
    </row>
    <row r="115" ht="14.05" customHeight="1">
      <c r="A115" s="17"/>
      <c r="B115" s="20"/>
      <c r="C115" s="2"/>
      <c r="D115" s="2"/>
      <c r="E115" s="196"/>
      <c r="F115" s="197"/>
      <c r="G115" s="2"/>
      <c r="H115" s="2"/>
      <c r="I115" s="2"/>
      <c r="J115" s="2"/>
      <c r="K115" s="2"/>
      <c r="L115" s="2"/>
      <c r="M115" s="2"/>
      <c r="N115" s="2"/>
      <c r="O115" s="2"/>
      <c r="P115" s="17"/>
      <c r="Q115" s="195"/>
      <c r="R115" s="195"/>
      <c r="S115" s="195"/>
      <c r="T115" s="195"/>
      <c r="U115" s="20"/>
      <c r="V115" s="2"/>
      <c r="W115" s="2"/>
      <c r="X115" s="2"/>
      <c r="Y115" s="17"/>
    </row>
    <row r="116" ht="14.05" customHeight="1">
      <c r="A116" s="17"/>
      <c r="B116" s="20"/>
      <c r="C116" s="3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17"/>
      <c r="Q116" s="195"/>
      <c r="R116" s="195"/>
      <c r="S116" s="195"/>
      <c r="T116" s="195"/>
      <c r="U116" s="20"/>
      <c r="V116" s="2"/>
      <c r="W116" s="2"/>
      <c r="X116" s="2"/>
      <c r="Y116" s="17"/>
    </row>
    <row r="117" ht="19" customHeight="1">
      <c r="A117" s="17"/>
      <c r="B117" s="198"/>
      <c r="C117" t="s" s="199">
        <v>119</v>
      </c>
      <c r="D117" s="200"/>
      <c r="E117" s="200"/>
      <c r="F117" s="200"/>
      <c r="G117" s="200"/>
      <c r="H117" s="200"/>
      <c r="I117" s="7"/>
      <c r="J117" s="2"/>
      <c r="K117" s="2"/>
      <c r="L117" s="2"/>
      <c r="M117" s="2"/>
      <c r="N117" s="2"/>
      <c r="O117" s="2"/>
      <c r="P117" s="2"/>
      <c r="Q117" s="22"/>
      <c r="R117" s="22"/>
      <c r="S117" s="22"/>
      <c r="T117" s="22"/>
      <c r="U117" s="2"/>
      <c r="V117" s="2"/>
      <c r="W117" s="2"/>
      <c r="X117" s="2"/>
      <c r="Y117" s="17"/>
    </row>
    <row r="118" ht="13.55" customHeight="1">
      <c r="A118" s="17"/>
      <c r="B118" s="20"/>
      <c r="C118" s="53"/>
      <c r="D118" s="53"/>
      <c r="E118" s="53"/>
      <c r="F118" s="53"/>
      <c r="G118" s="53"/>
      <c r="H118" s="5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7"/>
    </row>
    <row r="119" ht="13.55" customHeight="1">
      <c r="A119" s="17"/>
      <c r="B119" s="20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</row>
    <row r="120" ht="16.6" customHeight="1">
      <c r="A120" s="17"/>
      <c r="B120" s="2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01"/>
      <c r="S120" s="201"/>
      <c r="T120" s="2"/>
      <c r="U120" s="2"/>
      <c r="V120" s="2"/>
      <c r="W120" s="2"/>
      <c r="X120" s="2"/>
      <c r="Y120" s="17"/>
    </row>
    <row r="121" ht="14.05" customHeight="1">
      <c r="A121" s="17"/>
      <c r="B121" s="24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25"/>
    </row>
    <row r="122" ht="14.05" customHeight="1">
      <c r="A122" s="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ht="13.5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3.5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3.5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3.5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3.5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3.5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3.5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3.5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3.5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3.5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3.5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3.5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3.5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3.5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3.5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3.5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3.5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3.5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3.5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3.5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3.5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3.5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3.5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3.5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3.5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3.5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3.5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3.5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3.5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3.5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3.5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3.5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3.5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3.5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3.5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3.5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3.5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</sheetData>
  <mergeCells count="131">
    <mergeCell ref="C117:H117"/>
    <mergeCell ref="G110:L110"/>
    <mergeCell ref="Q110:R110"/>
    <mergeCell ref="S110:U110"/>
    <mergeCell ref="H112:K113"/>
    <mergeCell ref="P113:U113"/>
    <mergeCell ref="Q115:T116"/>
    <mergeCell ref="B96:C99"/>
    <mergeCell ref="D97:G97"/>
    <mergeCell ref="D98:G98"/>
    <mergeCell ref="D99:G99"/>
    <mergeCell ref="M105:N105"/>
    <mergeCell ref="M107:N107"/>
    <mergeCell ref="D88:G88"/>
    <mergeCell ref="R88:U88"/>
    <mergeCell ref="R89:U89"/>
    <mergeCell ref="D90:G90"/>
    <mergeCell ref="R90:U90"/>
    <mergeCell ref="D91:G91"/>
    <mergeCell ref="D81:G81"/>
    <mergeCell ref="R81:U81"/>
    <mergeCell ref="B85:C91"/>
    <mergeCell ref="D85:G85"/>
    <mergeCell ref="P85:Q90"/>
    <mergeCell ref="R85:U85"/>
    <mergeCell ref="D86:G86"/>
    <mergeCell ref="R86:U86"/>
    <mergeCell ref="D87:G87"/>
    <mergeCell ref="R87:U87"/>
    <mergeCell ref="D77:G77"/>
    <mergeCell ref="R77:U77"/>
    <mergeCell ref="D78:G78"/>
    <mergeCell ref="R78:U78"/>
    <mergeCell ref="R79:U79"/>
    <mergeCell ref="D80:G80"/>
    <mergeCell ref="R80:U80"/>
    <mergeCell ref="D69:G69"/>
    <mergeCell ref="R69:U69"/>
    <mergeCell ref="R70:U70"/>
    <mergeCell ref="R71:U71"/>
    <mergeCell ref="B75:C81"/>
    <mergeCell ref="D75:G75"/>
    <mergeCell ref="P75:Q81"/>
    <mergeCell ref="R75:U75"/>
    <mergeCell ref="D76:G76"/>
    <mergeCell ref="R76:U76"/>
    <mergeCell ref="R64:U64"/>
    <mergeCell ref="D65:G65"/>
    <mergeCell ref="R65:U65"/>
    <mergeCell ref="R66:U66"/>
    <mergeCell ref="R67:U67"/>
    <mergeCell ref="D68:G68"/>
    <mergeCell ref="R68:U68"/>
    <mergeCell ref="D57:G57"/>
    <mergeCell ref="D58:G58"/>
    <mergeCell ref="R58:U58"/>
    <mergeCell ref="D59:G59"/>
    <mergeCell ref="R59:U59"/>
    <mergeCell ref="B63:C69"/>
    <mergeCell ref="D63:G63"/>
    <mergeCell ref="P63:Q71"/>
    <mergeCell ref="R63:U63"/>
    <mergeCell ref="D64:G64"/>
    <mergeCell ref="R53:U53"/>
    <mergeCell ref="D54:G54"/>
    <mergeCell ref="R54:U54"/>
    <mergeCell ref="D55:G55"/>
    <mergeCell ref="R55:U55"/>
    <mergeCell ref="D56:G56"/>
    <mergeCell ref="R56:U56"/>
    <mergeCell ref="D44:G44"/>
    <mergeCell ref="R45:U45"/>
    <mergeCell ref="D46:G46"/>
    <mergeCell ref="R46:U46"/>
    <mergeCell ref="D47:G47"/>
    <mergeCell ref="B52:C59"/>
    <mergeCell ref="D52:G52"/>
    <mergeCell ref="P52:Q59"/>
    <mergeCell ref="R52:U52"/>
    <mergeCell ref="D53:G53"/>
    <mergeCell ref="D36:G36"/>
    <mergeCell ref="B40:C47"/>
    <mergeCell ref="D40:G40"/>
    <mergeCell ref="P40:Q46"/>
    <mergeCell ref="D41:G41"/>
    <mergeCell ref="R41:U41"/>
    <mergeCell ref="D42:G42"/>
    <mergeCell ref="R42:U42"/>
    <mergeCell ref="D43:G43"/>
    <mergeCell ref="R43:U43"/>
    <mergeCell ref="R31:U31"/>
    <mergeCell ref="D32:G32"/>
    <mergeCell ref="R32:U32"/>
    <mergeCell ref="D33:G33"/>
    <mergeCell ref="R34:U34"/>
    <mergeCell ref="D35:G35"/>
    <mergeCell ref="R35:U35"/>
    <mergeCell ref="R24:U24"/>
    <mergeCell ref="D25:G25"/>
    <mergeCell ref="R25:U25"/>
    <mergeCell ref="D26:G26"/>
    <mergeCell ref="B29:C36"/>
    <mergeCell ref="D29:G29"/>
    <mergeCell ref="P29:Q35"/>
    <mergeCell ref="D30:G30"/>
    <mergeCell ref="R30:U30"/>
    <mergeCell ref="D31:G31"/>
    <mergeCell ref="P19:Q25"/>
    <mergeCell ref="R19:U19"/>
    <mergeCell ref="D20:G20"/>
    <mergeCell ref="R20:U20"/>
    <mergeCell ref="D21:G21"/>
    <mergeCell ref="R21:U21"/>
    <mergeCell ref="D22:G22"/>
    <mergeCell ref="R22:U22"/>
    <mergeCell ref="D23:G23"/>
    <mergeCell ref="R23:U23"/>
    <mergeCell ref="D12:G12"/>
    <mergeCell ref="D13:G13"/>
    <mergeCell ref="D14:G14"/>
    <mergeCell ref="D15:G15"/>
    <mergeCell ref="B19:C26"/>
    <mergeCell ref="D19:G19"/>
    <mergeCell ref="D24:G24"/>
    <mergeCell ref="B3:Y4"/>
    <mergeCell ref="B7:Y7"/>
    <mergeCell ref="B8:C11"/>
    <mergeCell ref="D8:G8"/>
    <mergeCell ref="D9:G9"/>
    <mergeCell ref="D10:G10"/>
    <mergeCell ref="D11:G11"/>
  </mergeCells>
  <conditionalFormatting sqref="M107">
    <cfRule type="cellIs" dxfId="2" priority="1" operator="lessThan" stopIfTrue="1">
      <formula>0</formula>
    </cfRule>
  </conditionalFormatting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Y159"/>
  <sheetViews>
    <sheetView workbookViewId="0" showGridLines="0" defaultGridColor="1"/>
  </sheetViews>
  <sheetFormatPr defaultColWidth="8.83333" defaultRowHeight="15" customHeight="1" outlineLevelRow="0" outlineLevelCol="0"/>
  <cols>
    <col min="1" max="6" width="8.85156" style="225" customWidth="1"/>
    <col min="7" max="7" width="18.5" style="225" customWidth="1"/>
    <col min="8" max="25" width="8.85156" style="225" customWidth="1"/>
    <col min="26" max="16384" width="8.85156" style="225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05" customHeight="1">
      <c r="A2" s="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5" customHeight="1">
      <c r="A3" s="17"/>
      <c r="B3" t="s" s="18">
        <v>30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ht="14.05" customHeight="1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ht="14.05" customHeight="1">
      <c r="A5" s="17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</row>
    <row r="6" ht="14.05" customHeight="1">
      <c r="A6" s="17"/>
      <c r="B6" s="2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5"/>
    </row>
    <row r="7" ht="24.4" customHeight="1">
      <c r="A7" s="17"/>
      <c r="B7" t="s" s="26">
        <v>125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5.1" customHeight="1">
      <c r="A8" s="17"/>
      <c r="B8" s="28"/>
      <c r="C8" s="29"/>
      <c r="D8" t="s" s="30">
        <v>32</v>
      </c>
      <c r="E8" s="31"/>
      <c r="F8" s="31"/>
      <c r="G8" s="31"/>
      <c r="H8" t="s" s="30">
        <v>33</v>
      </c>
      <c r="I8" s="32"/>
      <c r="J8" s="33">
        <v>200</v>
      </c>
      <c r="K8" s="34">
        <f>I8*J8</f>
        <v>0</v>
      </c>
      <c r="L8" s="35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ht="14.6" customHeight="1">
      <c r="A9" s="17"/>
      <c r="B9" s="28"/>
      <c r="C9" s="29"/>
      <c r="D9" t="s" s="36">
        <v>34</v>
      </c>
      <c r="E9" s="37"/>
      <c r="F9" s="37"/>
      <c r="G9" s="37"/>
      <c r="H9" t="s" s="36">
        <v>35</v>
      </c>
      <c r="I9" s="38"/>
      <c r="J9" s="39">
        <v>800</v>
      </c>
      <c r="K9" s="40">
        <f>I9*J9</f>
        <v>0</v>
      </c>
      <c r="L9" s="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7"/>
    </row>
    <row r="10" ht="14.6" customHeight="1">
      <c r="A10" s="17"/>
      <c r="B10" s="28"/>
      <c r="C10" s="29"/>
      <c r="D10" t="s" s="36">
        <v>36</v>
      </c>
      <c r="E10" s="37"/>
      <c r="F10" s="37"/>
      <c r="G10" s="37"/>
      <c r="H10" t="s" s="36">
        <v>35</v>
      </c>
      <c r="I10" s="38"/>
      <c r="J10" s="39">
        <v>700</v>
      </c>
      <c r="K10" s="40">
        <f>I10*J10</f>
        <v>0</v>
      </c>
      <c r="L10" s="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7"/>
    </row>
    <row r="11" ht="14.6" customHeight="1">
      <c r="A11" s="17"/>
      <c r="B11" s="41"/>
      <c r="C11" s="42"/>
      <c r="D11" t="s" s="36">
        <v>37</v>
      </c>
      <c r="E11" s="37"/>
      <c r="F11" s="37"/>
      <c r="G11" s="37"/>
      <c r="H11" t="s" s="36">
        <v>35</v>
      </c>
      <c r="I11" s="38"/>
      <c r="J11" s="39">
        <v>500</v>
      </c>
      <c r="K11" s="40">
        <f>I11*J11</f>
        <v>0</v>
      </c>
      <c r="L11" s="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7"/>
    </row>
    <row r="12" ht="14.6" customHeight="1">
      <c r="A12" s="17"/>
      <c r="B12" s="43"/>
      <c r="C12" s="44"/>
      <c r="D12" t="s" s="36">
        <v>38</v>
      </c>
      <c r="E12" s="37"/>
      <c r="F12" s="37"/>
      <c r="G12" s="37"/>
      <c r="H12" t="s" s="36">
        <v>35</v>
      </c>
      <c r="I12" s="38"/>
      <c r="J12" s="39">
        <v>500</v>
      </c>
      <c r="K12" s="40">
        <f>I12*J12</f>
        <v>0</v>
      </c>
      <c r="L12" s="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7"/>
    </row>
    <row r="13" ht="14.6" customHeight="1">
      <c r="A13" s="17"/>
      <c r="B13" s="45"/>
      <c r="C13" s="46"/>
      <c r="D13" t="s" s="36">
        <v>39</v>
      </c>
      <c r="E13" s="37"/>
      <c r="F13" s="37"/>
      <c r="G13" s="37"/>
      <c r="H13" t="s" s="36">
        <v>35</v>
      </c>
      <c r="I13" s="38"/>
      <c r="J13" s="39">
        <v>150</v>
      </c>
      <c r="K13" s="40">
        <f>I13*J13</f>
        <v>0</v>
      </c>
      <c r="L13" s="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7"/>
    </row>
    <row r="14" ht="14.6" customHeight="1">
      <c r="A14" s="17"/>
      <c r="B14" s="45"/>
      <c r="C14" s="46"/>
      <c r="D14" t="s" s="36">
        <v>40</v>
      </c>
      <c r="E14" s="37"/>
      <c r="F14" s="37"/>
      <c r="G14" s="37"/>
      <c r="H14" t="s" s="36">
        <v>35</v>
      </c>
      <c r="I14" s="38"/>
      <c r="J14" s="39">
        <v>250</v>
      </c>
      <c r="K14" s="40">
        <f>I14*J14</f>
        <v>0</v>
      </c>
      <c r="L14" s="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7"/>
    </row>
    <row r="15" ht="14.6" customHeight="1">
      <c r="A15" s="17"/>
      <c r="B15" s="20"/>
      <c r="C15" s="4"/>
      <c r="D15" s="47"/>
      <c r="E15" s="47"/>
      <c r="F15" s="47"/>
      <c r="G15" s="47"/>
      <c r="H15" s="48"/>
      <c r="I15" s="49"/>
      <c r="J15" s="50"/>
      <c r="K15" s="51">
        <f>(K8+K9+K10+K11+K12+K13+K14)</f>
        <v>0</v>
      </c>
      <c r="L15" s="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7"/>
    </row>
    <row r="16" ht="14.6" customHeight="1">
      <c r="A16" s="17"/>
      <c r="B16" s="20"/>
      <c r="C16" s="2"/>
      <c r="D16" s="52"/>
      <c r="E16" s="52"/>
      <c r="F16" s="52"/>
      <c r="G16" s="52"/>
      <c r="H16" s="53"/>
      <c r="I16" s="53"/>
      <c r="J16" s="53"/>
      <c r="K16" s="5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7"/>
    </row>
    <row r="17" ht="14.6" customHeight="1">
      <c r="A17" s="17"/>
      <c r="B17" s="20"/>
      <c r="C17" s="2"/>
      <c r="D17" s="55"/>
      <c r="E17" s="55"/>
      <c r="F17" s="55"/>
      <c r="G17" s="55"/>
      <c r="H17" s="2"/>
      <c r="I17" s="2"/>
      <c r="J17" s="2"/>
      <c r="K17" s="5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7"/>
    </row>
    <row r="18" ht="14.05" customHeight="1">
      <c r="A18" s="17"/>
      <c r="B18" s="57"/>
      <c r="C18" s="58"/>
      <c r="D18" s="3"/>
      <c r="E18" s="3"/>
      <c r="F18" s="3"/>
      <c r="G18" s="3"/>
      <c r="H18" s="3"/>
      <c r="I18" s="3"/>
      <c r="J18" s="3"/>
      <c r="K18" s="2"/>
      <c r="L18" s="2"/>
      <c r="M18" s="2"/>
      <c r="N18" s="2"/>
      <c r="O18" s="2"/>
      <c r="P18" s="16"/>
      <c r="Q18" s="16"/>
      <c r="R18" s="3"/>
      <c r="S18" s="3"/>
      <c r="T18" s="3"/>
      <c r="U18" s="3"/>
      <c r="V18" s="3"/>
      <c r="W18" s="3"/>
      <c r="X18" s="3"/>
      <c r="Y18" s="17"/>
    </row>
    <row r="19" ht="15.75" customHeight="1">
      <c r="A19" s="17"/>
      <c r="B19" t="s" s="59">
        <v>41</v>
      </c>
      <c r="C19" s="60"/>
      <c r="D19" t="s" s="61">
        <v>42</v>
      </c>
      <c r="E19" s="62"/>
      <c r="F19" s="62"/>
      <c r="G19" s="63"/>
      <c r="H19" s="64">
        <v>5</v>
      </c>
      <c r="I19" s="64">
        <v>80</v>
      </c>
      <c r="J19" s="64">
        <f>I19*H19</f>
        <v>400</v>
      </c>
      <c r="K19" s="7"/>
      <c r="L19" s="2"/>
      <c r="M19" s="2"/>
      <c r="N19" s="2"/>
      <c r="O19" s="17"/>
      <c r="P19" t="s" s="59">
        <v>43</v>
      </c>
      <c r="Q19" s="60"/>
      <c r="R19" t="s" s="65">
        <v>44</v>
      </c>
      <c r="S19" s="66"/>
      <c r="T19" s="66"/>
      <c r="U19" s="66"/>
      <c r="V19" s="64">
        <v>9</v>
      </c>
      <c r="W19" s="64">
        <v>33</v>
      </c>
      <c r="X19" s="64">
        <f>W19*V19</f>
        <v>297</v>
      </c>
      <c r="Y19" s="67"/>
    </row>
    <row r="20" ht="13.55" customHeight="1">
      <c r="A20" s="17"/>
      <c r="B20" s="60"/>
      <c r="C20" s="60"/>
      <c r="D20" t="s" s="61">
        <v>45</v>
      </c>
      <c r="E20" s="62"/>
      <c r="F20" s="62"/>
      <c r="G20" s="63"/>
      <c r="H20" s="64">
        <v>1</v>
      </c>
      <c r="I20" s="64">
        <v>100</v>
      </c>
      <c r="J20" s="64">
        <f>H20*I20</f>
        <v>100</v>
      </c>
      <c r="K20" s="7"/>
      <c r="L20" s="2"/>
      <c r="M20" s="2"/>
      <c r="N20" s="2"/>
      <c r="O20" s="17"/>
      <c r="P20" s="60"/>
      <c r="Q20" s="60"/>
      <c r="R20" t="s" s="65">
        <v>46</v>
      </c>
      <c r="S20" s="66"/>
      <c r="T20" s="66"/>
      <c r="U20" s="66"/>
      <c r="V20" s="64">
        <v>1</v>
      </c>
      <c r="W20" s="64">
        <v>200</v>
      </c>
      <c r="X20" s="64">
        <f>V20*W20</f>
        <v>200</v>
      </c>
      <c r="Y20" s="67"/>
    </row>
    <row r="21" ht="13.55" customHeight="1">
      <c r="A21" s="17"/>
      <c r="B21" s="60"/>
      <c r="C21" s="60"/>
      <c r="D21" t="s" s="61">
        <v>47</v>
      </c>
      <c r="E21" s="62"/>
      <c r="F21" s="62"/>
      <c r="G21" s="63"/>
      <c r="H21" s="64">
        <v>1</v>
      </c>
      <c r="I21" s="64">
        <v>150</v>
      </c>
      <c r="J21" s="64">
        <f>I21*H21</f>
        <v>150</v>
      </c>
      <c r="K21" s="7"/>
      <c r="L21" s="2"/>
      <c r="M21" s="2"/>
      <c r="N21" s="2"/>
      <c r="O21" s="17"/>
      <c r="P21" s="60"/>
      <c r="Q21" s="60"/>
      <c r="R21" t="s" s="65">
        <v>48</v>
      </c>
      <c r="S21" s="66"/>
      <c r="T21" s="66"/>
      <c r="U21" s="66"/>
      <c r="V21" s="64">
        <v>1</v>
      </c>
      <c r="W21" s="64">
        <v>200</v>
      </c>
      <c r="X21" s="64">
        <f>W21*V21</f>
        <v>200</v>
      </c>
      <c r="Y21" s="67"/>
    </row>
    <row r="22" ht="13.55" customHeight="1">
      <c r="A22" s="17"/>
      <c r="B22" s="60"/>
      <c r="C22" s="60"/>
      <c r="D22" t="s" s="61">
        <v>49</v>
      </c>
      <c r="E22" s="62"/>
      <c r="F22" s="62"/>
      <c r="G22" s="63"/>
      <c r="H22" s="64">
        <v>1</v>
      </c>
      <c r="I22" s="64">
        <v>150</v>
      </c>
      <c r="J22" s="64">
        <f>H22*I22</f>
        <v>150</v>
      </c>
      <c r="K22" s="7"/>
      <c r="L22" s="2"/>
      <c r="M22" s="2"/>
      <c r="N22" s="2"/>
      <c r="O22" s="17"/>
      <c r="P22" s="60"/>
      <c r="Q22" s="60"/>
      <c r="R22" t="s" s="61">
        <v>50</v>
      </c>
      <c r="S22" s="62"/>
      <c r="T22" s="62"/>
      <c r="U22" s="63"/>
      <c r="V22" s="64">
        <v>1</v>
      </c>
      <c r="W22" s="64">
        <v>100</v>
      </c>
      <c r="X22" s="64">
        <f>V22*W22</f>
        <v>100</v>
      </c>
      <c r="Y22" s="67"/>
    </row>
    <row r="23" ht="14" customHeight="1">
      <c r="A23" s="17"/>
      <c r="B23" s="60"/>
      <c r="C23" s="60"/>
      <c r="D23" t="s" s="61">
        <v>51</v>
      </c>
      <c r="E23" s="62"/>
      <c r="F23" s="62"/>
      <c r="G23" s="63"/>
      <c r="H23" s="64">
        <v>1</v>
      </c>
      <c r="I23" s="64">
        <v>100</v>
      </c>
      <c r="J23" s="64">
        <f>H23*I23</f>
        <v>100</v>
      </c>
      <c r="K23" s="7"/>
      <c r="L23" s="2"/>
      <c r="M23" s="2"/>
      <c r="N23" s="2"/>
      <c r="O23" s="17"/>
      <c r="P23" s="60"/>
      <c r="Q23" s="60"/>
      <c r="R23" t="s" s="68">
        <v>52</v>
      </c>
      <c r="S23" s="69"/>
      <c r="T23" s="69"/>
      <c r="U23" s="69"/>
      <c r="V23" s="64">
        <v>7</v>
      </c>
      <c r="W23" s="64">
        <v>10</v>
      </c>
      <c r="X23" s="64">
        <f>W23*V23</f>
        <v>70</v>
      </c>
      <c r="Y23" s="67"/>
    </row>
    <row r="24" ht="14" customHeight="1">
      <c r="A24" s="17"/>
      <c r="B24" s="60"/>
      <c r="C24" s="60"/>
      <c r="D24" t="s" s="70">
        <v>52</v>
      </c>
      <c r="E24" s="71"/>
      <c r="F24" s="71"/>
      <c r="G24" s="72"/>
      <c r="H24" s="64">
        <v>1</v>
      </c>
      <c r="I24" s="64">
        <v>10</v>
      </c>
      <c r="J24" s="64">
        <f>I24*H24</f>
        <v>10</v>
      </c>
      <c r="K24" s="7"/>
      <c r="L24" s="2"/>
      <c r="M24" s="2"/>
      <c r="N24" s="2"/>
      <c r="O24" s="17"/>
      <c r="P24" s="60"/>
      <c r="Q24" s="60"/>
      <c r="R24" t="s" s="65">
        <v>53</v>
      </c>
      <c r="S24" s="66"/>
      <c r="T24" s="66"/>
      <c r="U24" s="66"/>
      <c r="V24" s="64">
        <v>1</v>
      </c>
      <c r="W24" s="64">
        <v>20</v>
      </c>
      <c r="X24" s="64">
        <f>V24*W24</f>
        <v>20</v>
      </c>
      <c r="Y24" s="67"/>
    </row>
    <row r="25" ht="14.05" customHeight="1">
      <c r="A25" s="17"/>
      <c r="B25" s="60"/>
      <c r="C25" s="60"/>
      <c r="D25" t="s" s="61">
        <v>53</v>
      </c>
      <c r="E25" s="62"/>
      <c r="F25" s="62"/>
      <c r="G25" s="63"/>
      <c r="H25" s="64">
        <v>1</v>
      </c>
      <c r="I25" s="64">
        <v>20</v>
      </c>
      <c r="J25" s="64">
        <f>H25*I25</f>
        <v>20</v>
      </c>
      <c r="K25" s="7"/>
      <c r="L25" s="74"/>
      <c r="M25" s="2"/>
      <c r="N25" s="2"/>
      <c r="O25" s="17"/>
      <c r="P25" s="60"/>
      <c r="Q25" s="60"/>
      <c r="R25" t="s" s="75">
        <v>54</v>
      </c>
      <c r="S25" s="76"/>
      <c r="T25" s="76"/>
      <c r="U25" s="76"/>
      <c r="V25" s="77">
        <v>0</v>
      </c>
      <c r="W25" s="77">
        <v>800</v>
      </c>
      <c r="X25" s="78">
        <f>W25*V25</f>
        <v>0</v>
      </c>
      <c r="Y25" s="79"/>
    </row>
    <row r="26" ht="14.55" customHeight="1">
      <c r="A26" s="17"/>
      <c r="B26" s="60"/>
      <c r="C26" s="60"/>
      <c r="D26" t="s" s="80">
        <v>54</v>
      </c>
      <c r="E26" s="81"/>
      <c r="F26" s="81"/>
      <c r="G26" s="82"/>
      <c r="H26" s="77">
        <v>0</v>
      </c>
      <c r="I26" s="77">
        <v>800</v>
      </c>
      <c r="J26" s="78">
        <f>I26*H26</f>
        <v>0</v>
      </c>
      <c r="K26" s="83"/>
      <c r="L26" s="2"/>
      <c r="M26" s="2"/>
      <c r="N26" s="2"/>
      <c r="O26" s="2"/>
      <c r="P26" s="22"/>
      <c r="Q26" s="22"/>
      <c r="R26" s="53"/>
      <c r="S26" s="53"/>
      <c r="T26" s="53"/>
      <c r="U26" s="84"/>
      <c r="V26" s="12"/>
      <c r="W26" s="12"/>
      <c r="X26" t="s" s="13">
        <v>55</v>
      </c>
      <c r="Y26" s="85">
        <f>SUM(X19:X24)</f>
        <v>887</v>
      </c>
    </row>
    <row r="27" ht="14.05" customHeight="1">
      <c r="A27" s="17"/>
      <c r="B27" s="21"/>
      <c r="C27" s="22"/>
      <c r="D27" s="53"/>
      <c r="E27" s="53"/>
      <c r="F27" s="53"/>
      <c r="G27" s="53"/>
      <c r="H27" s="53"/>
      <c r="I27" s="84"/>
      <c r="J27" t="s" s="13">
        <v>55</v>
      </c>
      <c r="K27" s="64">
        <f>SUM(J19:J25)</f>
        <v>930</v>
      </c>
      <c r="L27" s="7"/>
      <c r="M27" s="2"/>
      <c r="N27" s="2"/>
      <c r="O27" s="2"/>
      <c r="P27" s="2"/>
      <c r="Q27" s="2"/>
      <c r="R27" s="2"/>
      <c r="S27" s="2"/>
      <c r="T27" s="2"/>
      <c r="U27" s="2"/>
      <c r="V27" s="53"/>
      <c r="W27" s="53"/>
      <c r="X27" s="53"/>
      <c r="Y27" s="86"/>
    </row>
    <row r="28" ht="15.75" customHeight="1">
      <c r="A28" s="17"/>
      <c r="B28" s="24"/>
      <c r="C28" s="16"/>
      <c r="D28" s="3"/>
      <c r="E28" s="3"/>
      <c r="F28" s="3"/>
      <c r="G28" s="3"/>
      <c r="H28" s="3"/>
      <c r="I28" s="3"/>
      <c r="J28" s="49"/>
      <c r="K28" s="53"/>
      <c r="L28" s="2"/>
      <c r="M28" s="2"/>
      <c r="N28" s="2"/>
      <c r="O28" s="2"/>
      <c r="P28" s="16"/>
      <c r="Q28" s="16"/>
      <c r="R28" s="3"/>
      <c r="S28" s="3"/>
      <c r="T28" s="3"/>
      <c r="U28" s="3"/>
      <c r="V28" s="3"/>
      <c r="W28" s="3"/>
      <c r="X28" s="3"/>
      <c r="Y28" s="17"/>
    </row>
    <row r="29" ht="14.1" customHeight="1">
      <c r="A29" s="17"/>
      <c r="B29" t="s" s="59">
        <v>56</v>
      </c>
      <c r="C29" s="60"/>
      <c r="D29" t="s" s="65">
        <v>44</v>
      </c>
      <c r="E29" s="66"/>
      <c r="F29" s="66"/>
      <c r="G29" s="66"/>
      <c r="H29" s="64">
        <v>4</v>
      </c>
      <c r="I29" s="64">
        <v>25</v>
      </c>
      <c r="J29" s="64">
        <f>I29*H29</f>
        <v>100</v>
      </c>
      <c r="K29" s="7"/>
      <c r="L29" s="2"/>
      <c r="M29" s="2"/>
      <c r="N29" s="2"/>
      <c r="O29" s="17"/>
      <c r="P29" t="s" s="59">
        <v>57</v>
      </c>
      <c r="Q29" s="60"/>
      <c r="R29" t="s" s="65">
        <v>44</v>
      </c>
      <c r="S29" s="48"/>
      <c r="T29" s="49"/>
      <c r="U29" s="50"/>
      <c r="V29" s="64">
        <v>11</v>
      </c>
      <c r="W29" s="64">
        <v>25</v>
      </c>
      <c r="X29" s="64">
        <f>W29*V29</f>
        <v>275</v>
      </c>
      <c r="Y29" s="67"/>
    </row>
    <row r="30" ht="13.55" customHeight="1">
      <c r="A30" s="17"/>
      <c r="B30" s="60"/>
      <c r="C30" s="60"/>
      <c r="D30" t="s" s="65">
        <v>58</v>
      </c>
      <c r="E30" s="66"/>
      <c r="F30" s="66"/>
      <c r="G30" s="66"/>
      <c r="H30" s="64">
        <v>1</v>
      </c>
      <c r="I30" s="64">
        <v>150</v>
      </c>
      <c r="J30" s="64">
        <f>H30*I30</f>
        <v>150</v>
      </c>
      <c r="K30" s="7"/>
      <c r="L30" s="2"/>
      <c r="M30" s="2"/>
      <c r="N30" s="2"/>
      <c r="O30" s="17"/>
      <c r="P30" s="60"/>
      <c r="Q30" s="60"/>
      <c r="R30" t="s" s="65">
        <v>59</v>
      </c>
      <c r="S30" s="66"/>
      <c r="T30" s="66"/>
      <c r="U30" s="66"/>
      <c r="V30" s="64">
        <v>0</v>
      </c>
      <c r="W30" s="64">
        <v>100</v>
      </c>
      <c r="X30" s="64">
        <f>V30*W30</f>
        <v>0</v>
      </c>
      <c r="Y30" s="67"/>
    </row>
    <row r="31" ht="13.55" customHeight="1">
      <c r="A31" s="17"/>
      <c r="B31" s="60"/>
      <c r="C31" s="60"/>
      <c r="D31" t="s" s="65">
        <v>60</v>
      </c>
      <c r="E31" s="66"/>
      <c r="F31" s="66"/>
      <c r="G31" s="66"/>
      <c r="H31" s="64">
        <v>1</v>
      </c>
      <c r="I31" s="64">
        <v>100</v>
      </c>
      <c r="J31" s="64">
        <f>I31*H31</f>
        <v>100</v>
      </c>
      <c r="K31" s="7"/>
      <c r="L31" s="2"/>
      <c r="M31" s="2"/>
      <c r="N31" s="2"/>
      <c r="O31" s="17"/>
      <c r="P31" s="60"/>
      <c r="Q31" s="60"/>
      <c r="R31" t="s" s="65">
        <v>61</v>
      </c>
      <c r="S31" s="66"/>
      <c r="T31" s="66"/>
      <c r="U31" s="66"/>
      <c r="V31" s="64">
        <v>0</v>
      </c>
      <c r="W31" s="64">
        <v>250</v>
      </c>
      <c r="X31" s="64">
        <f>W31*V31</f>
        <v>0</v>
      </c>
      <c r="Y31" s="67"/>
    </row>
    <row r="32" ht="13.55" customHeight="1">
      <c r="A32" s="17"/>
      <c r="B32" s="60"/>
      <c r="C32" s="60"/>
      <c r="D32" t="s" s="61">
        <v>62</v>
      </c>
      <c r="E32" s="62"/>
      <c r="F32" s="62"/>
      <c r="G32" s="63"/>
      <c r="H32" s="64">
        <v>0</v>
      </c>
      <c r="I32" s="64">
        <v>150</v>
      </c>
      <c r="J32" s="64">
        <f>H32*I32</f>
        <v>0</v>
      </c>
      <c r="K32" s="7"/>
      <c r="L32" s="2"/>
      <c r="M32" s="2"/>
      <c r="N32" s="2"/>
      <c r="O32" s="17"/>
      <c r="P32" s="60"/>
      <c r="Q32" s="60"/>
      <c r="R32" t="s" s="61">
        <v>63</v>
      </c>
      <c r="S32" s="62"/>
      <c r="T32" s="62"/>
      <c r="U32" s="63"/>
      <c r="V32" s="64">
        <v>0</v>
      </c>
      <c r="W32" s="64">
        <v>150</v>
      </c>
      <c r="X32" s="64">
        <f>V32*W32</f>
        <v>0</v>
      </c>
      <c r="Y32" s="67"/>
    </row>
    <row r="33" ht="14" customHeight="1">
      <c r="A33" s="17"/>
      <c r="B33" s="60"/>
      <c r="C33" s="60"/>
      <c r="D33" t="s" s="61">
        <v>64</v>
      </c>
      <c r="E33" s="62"/>
      <c r="F33" s="62"/>
      <c r="G33" s="63"/>
      <c r="H33" s="64">
        <v>0</v>
      </c>
      <c r="I33" s="64">
        <v>100</v>
      </c>
      <c r="J33" s="64">
        <f>H33*I33</f>
        <v>0</v>
      </c>
      <c r="K33" s="7"/>
      <c r="L33" s="2"/>
      <c r="M33" s="2"/>
      <c r="N33" s="2"/>
      <c r="O33" s="17"/>
      <c r="P33" s="60"/>
      <c r="Q33" s="60"/>
      <c r="R33" t="s" s="68">
        <v>52</v>
      </c>
      <c r="S33" s="69"/>
      <c r="T33" s="69"/>
      <c r="U33" s="69"/>
      <c r="V33" s="64">
        <v>0</v>
      </c>
      <c r="W33" s="64">
        <v>10</v>
      </c>
      <c r="X33" s="64">
        <f>W33*V33</f>
        <v>0</v>
      </c>
      <c r="Y33" s="67"/>
    </row>
    <row r="34" ht="14" customHeight="1">
      <c r="A34" s="17"/>
      <c r="B34" s="60"/>
      <c r="C34" s="60"/>
      <c r="D34" t="s" s="68">
        <v>52</v>
      </c>
      <c r="E34" s="100"/>
      <c r="F34" s="62"/>
      <c r="G34" s="63"/>
      <c r="H34" s="64">
        <v>0</v>
      </c>
      <c r="I34" s="64">
        <v>10</v>
      </c>
      <c r="J34" s="64">
        <f>I34*H34</f>
        <v>0</v>
      </c>
      <c r="K34" s="7"/>
      <c r="L34" s="2"/>
      <c r="M34" s="2"/>
      <c r="N34" s="2"/>
      <c r="O34" s="17"/>
      <c r="P34" s="60"/>
      <c r="Q34" s="60"/>
      <c r="R34" t="s" s="65">
        <v>53</v>
      </c>
      <c r="S34" s="66"/>
      <c r="T34" s="66"/>
      <c r="U34" s="66"/>
      <c r="V34" s="64">
        <v>0</v>
      </c>
      <c r="W34" s="64">
        <v>20</v>
      </c>
      <c r="X34" s="64">
        <f>V34*W34</f>
        <v>0</v>
      </c>
      <c r="Y34" s="67"/>
    </row>
    <row r="35" ht="14.05" customHeight="1">
      <c r="A35" s="17"/>
      <c r="B35" s="60"/>
      <c r="C35" s="60"/>
      <c r="D35" t="s" s="65">
        <v>53</v>
      </c>
      <c r="E35" s="66"/>
      <c r="F35" s="66"/>
      <c r="G35" s="66"/>
      <c r="H35" s="64">
        <v>0</v>
      </c>
      <c r="I35" s="64">
        <v>20</v>
      </c>
      <c r="J35" s="64">
        <f>H35*I35</f>
        <v>0</v>
      </c>
      <c r="K35" s="7"/>
      <c r="L35" s="74"/>
      <c r="M35" s="2"/>
      <c r="N35" s="2"/>
      <c r="O35" s="17"/>
      <c r="P35" s="60"/>
      <c r="Q35" s="60"/>
      <c r="R35" t="s" s="75">
        <v>54</v>
      </c>
      <c r="S35" s="76"/>
      <c r="T35" s="76"/>
      <c r="U35" s="76"/>
      <c r="V35" s="77">
        <v>0</v>
      </c>
      <c r="W35" s="77">
        <v>800</v>
      </c>
      <c r="X35" s="78">
        <f>V35*W35</f>
        <v>0</v>
      </c>
      <c r="Y35" s="79"/>
    </row>
    <row r="36" ht="14.55" customHeight="1">
      <c r="A36" s="17"/>
      <c r="B36" s="60"/>
      <c r="C36" s="60"/>
      <c r="D36" t="s" s="75">
        <v>54</v>
      </c>
      <c r="E36" s="76"/>
      <c r="F36" s="76"/>
      <c r="G36" s="76"/>
      <c r="H36" s="77">
        <v>0</v>
      </c>
      <c r="I36" s="77">
        <v>800</v>
      </c>
      <c r="J36" s="78">
        <f>H36*I36</f>
        <v>0</v>
      </c>
      <c r="K36" s="83"/>
      <c r="L36" s="2"/>
      <c r="M36" s="2"/>
      <c r="N36" s="2"/>
      <c r="O36" s="2"/>
      <c r="P36" s="22"/>
      <c r="Q36" s="22"/>
      <c r="R36" s="53"/>
      <c r="S36" s="53"/>
      <c r="T36" s="53"/>
      <c r="U36" s="84"/>
      <c r="V36" s="12"/>
      <c r="W36" s="12"/>
      <c r="X36" t="s" s="13">
        <v>55</v>
      </c>
      <c r="Y36" s="85">
        <f>SUM(X29:X34)</f>
        <v>275</v>
      </c>
    </row>
    <row r="37" ht="15.75" customHeight="1">
      <c r="A37" s="17"/>
      <c r="B37" s="21"/>
      <c r="C37" s="22"/>
      <c r="D37" s="112"/>
      <c r="E37" s="113"/>
      <c r="F37" s="113"/>
      <c r="G37" s="114"/>
      <c r="H37" s="12"/>
      <c r="I37" s="12"/>
      <c r="J37" t="s" s="13">
        <v>55</v>
      </c>
      <c r="K37" s="64">
        <f>(J29+J30+J31+J32+J33+J34+J35)</f>
        <v>350</v>
      </c>
      <c r="L37" s="7"/>
      <c r="M37" s="2"/>
      <c r="N37" s="2"/>
      <c r="O37" s="2"/>
      <c r="P37" s="2"/>
      <c r="Q37" s="2"/>
      <c r="R37" s="2"/>
      <c r="S37" s="2"/>
      <c r="T37" s="2"/>
      <c r="U37" s="2"/>
      <c r="V37" s="53"/>
      <c r="W37" s="53"/>
      <c r="X37" s="53"/>
      <c r="Y37" s="86"/>
    </row>
    <row r="38" ht="13.55" customHeight="1">
      <c r="A38" s="17"/>
      <c r="B38" s="20"/>
      <c r="C38" s="2"/>
      <c r="D38" s="116"/>
      <c r="E38" s="117"/>
      <c r="F38" s="117"/>
      <c r="G38" s="117"/>
      <c r="H38" s="53"/>
      <c r="I38" s="53"/>
      <c r="J38" s="53"/>
      <c r="K38" s="5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7"/>
    </row>
    <row r="39" ht="14.05" customHeight="1">
      <c r="A39" s="17"/>
      <c r="B39" s="118"/>
      <c r="C39" s="119"/>
      <c r="D39" s="120"/>
      <c r="E39" s="3"/>
      <c r="F39" s="3"/>
      <c r="G39" t="s" s="223">
        <v>126</v>
      </c>
      <c r="H39" s="224">
        <v>3</v>
      </c>
      <c r="I39" s="224">
        <v>-50</v>
      </c>
      <c r="J39" s="224">
        <f>I39*H39</f>
        <v>-150</v>
      </c>
      <c r="K39" s="2"/>
      <c r="L39" s="2"/>
      <c r="M39" s="2"/>
      <c r="N39" s="2"/>
      <c r="O39" s="2"/>
      <c r="P39" s="3"/>
      <c r="Q39" s="3"/>
      <c r="R39" s="3"/>
      <c r="S39" s="3"/>
      <c r="T39" s="3"/>
      <c r="U39" s="3"/>
      <c r="V39" s="3"/>
      <c r="W39" s="3"/>
      <c r="X39" s="3"/>
      <c r="Y39" s="17"/>
    </row>
    <row r="40" ht="14.1" customHeight="1">
      <c r="A40" s="17"/>
      <c r="B40" t="s" s="59">
        <v>65</v>
      </c>
      <c r="C40" s="60"/>
      <c r="D40" t="s" s="65">
        <v>42</v>
      </c>
      <c r="E40" s="66"/>
      <c r="F40" s="66"/>
      <c r="G40" s="66"/>
      <c r="H40" s="64">
        <v>5</v>
      </c>
      <c r="I40" s="64">
        <v>80</v>
      </c>
      <c r="J40" s="64">
        <f>I40*H40</f>
        <v>400</v>
      </c>
      <c r="K40" s="7"/>
      <c r="L40" s="2"/>
      <c r="M40" s="2"/>
      <c r="N40" s="2"/>
      <c r="O40" s="4"/>
      <c r="P40" t="s" s="121">
        <v>66</v>
      </c>
      <c r="Q40" s="122"/>
      <c r="R40" t="s" s="123">
        <v>44</v>
      </c>
      <c r="S40" s="49"/>
      <c r="T40" s="49"/>
      <c r="U40" s="50"/>
      <c r="V40" s="64">
        <v>12</v>
      </c>
      <c r="W40" s="64">
        <v>25</v>
      </c>
      <c r="X40" s="64">
        <f>W40*V40</f>
        <v>300</v>
      </c>
      <c r="Y40" s="67"/>
    </row>
    <row r="41" ht="13.55" customHeight="1">
      <c r="A41" s="17"/>
      <c r="B41" s="60"/>
      <c r="C41" s="60"/>
      <c r="D41" t="s" s="65">
        <v>67</v>
      </c>
      <c r="E41" s="66"/>
      <c r="F41" s="66"/>
      <c r="G41" s="66"/>
      <c r="H41" s="64">
        <v>1</v>
      </c>
      <c r="I41" s="64">
        <v>200</v>
      </c>
      <c r="J41" s="64">
        <f>H41*I41</f>
        <v>200</v>
      </c>
      <c r="K41" s="7"/>
      <c r="L41" s="2"/>
      <c r="M41" s="2"/>
      <c r="N41" s="2"/>
      <c r="O41" s="4"/>
      <c r="P41" s="122"/>
      <c r="Q41" s="122"/>
      <c r="R41" t="s" s="124">
        <v>68</v>
      </c>
      <c r="S41" s="66"/>
      <c r="T41" s="66"/>
      <c r="U41" s="66"/>
      <c r="V41" s="64">
        <v>1</v>
      </c>
      <c r="W41" s="64">
        <v>150</v>
      </c>
      <c r="X41" s="64">
        <f>V41*W41</f>
        <v>150</v>
      </c>
      <c r="Y41" s="67"/>
    </row>
    <row r="42" ht="13.55" customHeight="1">
      <c r="A42" s="17"/>
      <c r="B42" s="60"/>
      <c r="C42" s="60"/>
      <c r="D42" t="s" s="65">
        <v>69</v>
      </c>
      <c r="E42" s="66"/>
      <c r="F42" s="66"/>
      <c r="G42" s="66"/>
      <c r="H42" s="64">
        <v>1</v>
      </c>
      <c r="I42" s="64">
        <v>100</v>
      </c>
      <c r="J42" s="64">
        <f>I42*H42</f>
        <v>100</v>
      </c>
      <c r="K42" s="7"/>
      <c r="L42" s="2"/>
      <c r="M42" s="2"/>
      <c r="N42" s="2"/>
      <c r="O42" s="4"/>
      <c r="P42" s="122"/>
      <c r="Q42" s="122"/>
      <c r="R42" t="s" s="124">
        <v>70</v>
      </c>
      <c r="S42" s="66"/>
      <c r="T42" s="66"/>
      <c r="U42" s="66"/>
      <c r="V42" s="64">
        <v>1</v>
      </c>
      <c r="W42" s="64">
        <v>250</v>
      </c>
      <c r="X42" s="64">
        <f>W42*V42</f>
        <v>250</v>
      </c>
      <c r="Y42" s="67"/>
    </row>
    <row r="43" ht="13.55" customHeight="1">
      <c r="A43" s="17"/>
      <c r="B43" s="60"/>
      <c r="C43" s="60"/>
      <c r="D43" t="s" s="65">
        <v>71</v>
      </c>
      <c r="E43" s="66"/>
      <c r="F43" s="66"/>
      <c r="G43" s="66"/>
      <c r="H43" s="64">
        <v>1</v>
      </c>
      <c r="I43" s="64">
        <v>100</v>
      </c>
      <c r="J43" s="64">
        <f>H43*I43</f>
        <v>100</v>
      </c>
      <c r="K43" s="7"/>
      <c r="L43" s="2"/>
      <c r="M43" s="2"/>
      <c r="N43" s="2"/>
      <c r="O43" s="4"/>
      <c r="P43" s="122"/>
      <c r="Q43" s="122"/>
      <c r="R43" t="s" s="124">
        <v>72</v>
      </c>
      <c r="S43" s="66"/>
      <c r="T43" s="66"/>
      <c r="U43" s="66"/>
      <c r="V43" s="64">
        <v>1</v>
      </c>
      <c r="W43" s="64">
        <v>100</v>
      </c>
      <c r="X43" s="64">
        <f>V43*W43</f>
        <v>100</v>
      </c>
      <c r="Y43" s="67"/>
    </row>
    <row r="44" ht="14" customHeight="1">
      <c r="A44" s="17"/>
      <c r="B44" s="60"/>
      <c r="C44" s="60"/>
      <c r="D44" t="s" s="61">
        <v>73</v>
      </c>
      <c r="E44" s="62"/>
      <c r="F44" s="62"/>
      <c r="G44" s="63"/>
      <c r="H44" s="64">
        <v>1</v>
      </c>
      <c r="I44" s="64">
        <v>100</v>
      </c>
      <c r="J44" s="64">
        <f>H44*I44</f>
        <v>100</v>
      </c>
      <c r="K44" s="7"/>
      <c r="L44" s="2"/>
      <c r="M44" s="2"/>
      <c r="N44" s="2"/>
      <c r="O44" s="4"/>
      <c r="P44" s="122"/>
      <c r="Q44" s="122"/>
      <c r="R44" t="s" s="125">
        <v>52</v>
      </c>
      <c r="S44" s="69"/>
      <c r="T44" s="69"/>
      <c r="U44" s="69"/>
      <c r="V44" s="64">
        <v>11</v>
      </c>
      <c r="W44" s="64">
        <v>10</v>
      </c>
      <c r="X44" s="64">
        <f>W44*V44</f>
        <v>110</v>
      </c>
      <c r="Y44" s="67"/>
    </row>
    <row r="45" ht="14" customHeight="1">
      <c r="A45" s="17"/>
      <c r="B45" s="60"/>
      <c r="C45" s="60"/>
      <c r="D45" t="s" s="68">
        <v>52</v>
      </c>
      <c r="E45" s="69"/>
      <c r="F45" s="69"/>
      <c r="G45" s="69"/>
      <c r="H45" s="64">
        <v>0</v>
      </c>
      <c r="I45" s="64">
        <v>10</v>
      </c>
      <c r="J45" s="64">
        <f>I45*H45</f>
        <v>0</v>
      </c>
      <c r="K45" s="7"/>
      <c r="L45" s="2"/>
      <c r="M45" s="2"/>
      <c r="N45" s="2"/>
      <c r="O45" s="4"/>
      <c r="P45" s="122"/>
      <c r="Q45" s="122"/>
      <c r="R45" t="s" s="124">
        <v>53</v>
      </c>
      <c r="S45" s="66"/>
      <c r="T45" s="66"/>
      <c r="U45" s="66"/>
      <c r="V45" s="64">
        <v>1</v>
      </c>
      <c r="W45" s="64">
        <v>20</v>
      </c>
      <c r="X45" s="64">
        <f>W45*V45</f>
        <v>20</v>
      </c>
      <c r="Y45" s="67"/>
    </row>
    <row r="46" ht="13.55" customHeight="1">
      <c r="A46" s="17"/>
      <c r="B46" s="60"/>
      <c r="C46" s="60"/>
      <c r="D46" t="s" s="65">
        <v>53</v>
      </c>
      <c r="E46" s="66"/>
      <c r="F46" s="66"/>
      <c r="G46" s="66"/>
      <c r="H46" s="64">
        <v>1</v>
      </c>
      <c r="I46" s="64">
        <v>20</v>
      </c>
      <c r="J46" s="64">
        <f>I46*H46</f>
        <v>20</v>
      </c>
      <c r="K46" s="7"/>
      <c r="L46" s="2"/>
      <c r="M46" s="2"/>
      <c r="N46" s="2"/>
      <c r="O46" s="4"/>
      <c r="P46" s="122"/>
      <c r="Q46" s="122"/>
      <c r="R46" t="s" s="126">
        <v>54</v>
      </c>
      <c r="S46" s="76"/>
      <c r="T46" s="76"/>
      <c r="U46" s="76"/>
      <c r="V46" s="77">
        <v>0</v>
      </c>
      <c r="W46" s="77">
        <v>800</v>
      </c>
      <c r="X46" s="78">
        <f>W46*V46</f>
        <v>0</v>
      </c>
      <c r="Y46" s="79"/>
    </row>
    <row r="47" ht="15.75" customHeight="1">
      <c r="A47" s="17"/>
      <c r="B47" s="60"/>
      <c r="C47" s="60"/>
      <c r="D47" t="s" s="75">
        <v>54</v>
      </c>
      <c r="E47" s="76"/>
      <c r="F47" s="76"/>
      <c r="G47" s="76"/>
      <c r="H47" s="77">
        <v>0</v>
      </c>
      <c r="I47" s="77">
        <v>900</v>
      </c>
      <c r="J47" s="78">
        <f>I47*H47</f>
        <v>0</v>
      </c>
      <c r="K47" s="83"/>
      <c r="L47" s="74"/>
      <c r="M47" s="2"/>
      <c r="N47" s="2"/>
      <c r="O47" s="2"/>
      <c r="P47" s="53"/>
      <c r="Q47" s="53"/>
      <c r="R47" s="53"/>
      <c r="S47" s="53"/>
      <c r="T47" s="53"/>
      <c r="U47" s="84"/>
      <c r="V47" s="12"/>
      <c r="W47" s="12"/>
      <c r="X47" t="s" s="13">
        <v>55</v>
      </c>
      <c r="Y47" s="85">
        <f>SUM(X40:X45)</f>
        <v>930</v>
      </c>
    </row>
    <row r="48" ht="14.05" customHeight="1">
      <c r="A48" s="17"/>
      <c r="B48" s="21"/>
      <c r="C48" s="22"/>
      <c r="D48" s="53"/>
      <c r="E48" s="53"/>
      <c r="F48" s="53"/>
      <c r="G48" s="84"/>
      <c r="H48" s="12"/>
      <c r="I48" s="12"/>
      <c r="J48" t="s" s="13">
        <v>55</v>
      </c>
      <c r="K48" s="64">
        <f>SUM(J39:J46)</f>
        <v>770</v>
      </c>
      <c r="L48" s="7"/>
      <c r="M48" s="2"/>
      <c r="N48" s="2"/>
      <c r="O48" s="2"/>
      <c r="P48" s="2"/>
      <c r="Q48" s="2"/>
      <c r="R48" s="2"/>
      <c r="S48" s="2"/>
      <c r="T48" s="2"/>
      <c r="U48" s="2"/>
      <c r="V48" s="53"/>
      <c r="W48" s="53"/>
      <c r="X48" s="53"/>
      <c r="Y48" s="86"/>
    </row>
    <row r="49" ht="13.55" customHeight="1">
      <c r="A49" s="17"/>
      <c r="B49" s="20"/>
      <c r="C49" s="2"/>
      <c r="D49" s="2"/>
      <c r="E49" s="2"/>
      <c r="F49" s="2"/>
      <c r="G49" s="2"/>
      <c r="H49" s="53"/>
      <c r="I49" s="53"/>
      <c r="J49" s="53"/>
      <c r="K49" s="53"/>
      <c r="L49" s="2"/>
      <c r="M49" s="2"/>
      <c r="N49" s="2"/>
      <c r="O49" s="2"/>
      <c r="P49" s="2"/>
      <c r="Q49" s="2"/>
      <c r="R49" s="116"/>
      <c r="S49" s="116"/>
      <c r="T49" s="116"/>
      <c r="U49" s="116"/>
      <c r="V49" s="2"/>
      <c r="W49" s="2"/>
      <c r="X49" s="2"/>
      <c r="Y49" s="17"/>
    </row>
    <row r="50" ht="13.55" customHeight="1">
      <c r="A50" s="17"/>
      <c r="B50" s="2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16"/>
      <c r="S50" s="116"/>
      <c r="T50" s="116"/>
      <c r="U50" s="116"/>
      <c r="V50" s="2"/>
      <c r="W50" s="2"/>
      <c r="X50" s="2"/>
      <c r="Y50" s="17"/>
    </row>
    <row r="51" ht="14.05" customHeight="1">
      <c r="A51" s="17"/>
      <c r="B51" s="24"/>
      <c r="C51" s="16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16"/>
      <c r="Q51" s="16"/>
      <c r="R51" s="3"/>
      <c r="S51" s="3"/>
      <c r="T51" s="3"/>
      <c r="U51" s="3"/>
      <c r="V51" s="3"/>
      <c r="W51" s="3"/>
      <c r="X51" s="3"/>
      <c r="Y51" s="17"/>
    </row>
    <row r="52" ht="14.1" customHeight="1">
      <c r="A52" s="17"/>
      <c r="B52" t="s" s="59">
        <v>74</v>
      </c>
      <c r="C52" s="60"/>
      <c r="D52" t="s" s="65">
        <v>44</v>
      </c>
      <c r="E52" s="66"/>
      <c r="F52" s="66"/>
      <c r="G52" s="66"/>
      <c r="H52" s="64">
        <v>12</v>
      </c>
      <c r="I52" s="64">
        <v>25</v>
      </c>
      <c r="J52" s="64">
        <f>I52*H52</f>
        <v>300</v>
      </c>
      <c r="K52" s="7"/>
      <c r="L52" s="2"/>
      <c r="M52" s="2"/>
      <c r="N52" s="2"/>
      <c r="O52" s="17"/>
      <c r="P52" t="s" s="59">
        <v>75</v>
      </c>
      <c r="Q52" s="60"/>
      <c r="R52" t="s" s="65">
        <v>44</v>
      </c>
      <c r="S52" s="66"/>
      <c r="T52" s="66"/>
      <c r="U52" s="66"/>
      <c r="V52" s="64">
        <v>5</v>
      </c>
      <c r="W52" s="64">
        <v>80</v>
      </c>
      <c r="X52" s="64">
        <f>W52*V52</f>
        <v>400</v>
      </c>
      <c r="Y52" s="67"/>
    </row>
    <row r="53" ht="13.55" customHeight="1">
      <c r="A53" s="17"/>
      <c r="B53" s="60"/>
      <c r="C53" s="60"/>
      <c r="D53" t="s" s="65">
        <v>76</v>
      </c>
      <c r="E53" s="66"/>
      <c r="F53" s="66"/>
      <c r="G53" s="66"/>
      <c r="H53" s="64">
        <v>1</v>
      </c>
      <c r="I53" s="64">
        <v>100</v>
      </c>
      <c r="J53" s="64">
        <f>H53*I53</f>
        <v>100</v>
      </c>
      <c r="K53" s="7"/>
      <c r="L53" s="2"/>
      <c r="M53" s="2"/>
      <c r="N53" s="2"/>
      <c r="O53" s="17"/>
      <c r="P53" s="60"/>
      <c r="Q53" s="60"/>
      <c r="R53" t="s" s="65">
        <v>77</v>
      </c>
      <c r="S53" s="66"/>
      <c r="T53" s="66"/>
      <c r="U53" s="66"/>
      <c r="V53" s="64">
        <v>1</v>
      </c>
      <c r="W53" s="64">
        <v>100</v>
      </c>
      <c r="X53" s="64">
        <f>V53*W53</f>
        <v>100</v>
      </c>
      <c r="Y53" s="67"/>
    </row>
    <row r="54" ht="13.55" customHeight="1">
      <c r="A54" s="17"/>
      <c r="B54" s="60"/>
      <c r="C54" s="60"/>
      <c r="D54" t="s" s="65">
        <v>78</v>
      </c>
      <c r="E54" s="66"/>
      <c r="F54" s="66"/>
      <c r="G54" s="66"/>
      <c r="H54" s="64">
        <v>1</v>
      </c>
      <c r="I54" s="64">
        <v>100</v>
      </c>
      <c r="J54" s="64">
        <f>I54*H54</f>
        <v>100</v>
      </c>
      <c r="K54" s="7"/>
      <c r="L54" s="2"/>
      <c r="M54" s="2"/>
      <c r="N54" s="2"/>
      <c r="O54" s="17"/>
      <c r="P54" s="60"/>
      <c r="Q54" s="60"/>
      <c r="R54" t="s" s="65">
        <v>79</v>
      </c>
      <c r="S54" s="66"/>
      <c r="T54" s="66"/>
      <c r="U54" s="66"/>
      <c r="V54" s="64">
        <v>0</v>
      </c>
      <c r="W54" s="64">
        <v>200</v>
      </c>
      <c r="X54" s="64">
        <f>W54*V54</f>
        <v>0</v>
      </c>
      <c r="Y54" s="67"/>
    </row>
    <row r="55" ht="13.55" customHeight="1">
      <c r="A55" s="17"/>
      <c r="B55" s="60"/>
      <c r="C55" s="60"/>
      <c r="D55" t="s" s="65">
        <v>80</v>
      </c>
      <c r="E55" s="66"/>
      <c r="F55" s="66"/>
      <c r="G55" s="66"/>
      <c r="H55" s="64">
        <v>0</v>
      </c>
      <c r="I55" s="64">
        <v>100</v>
      </c>
      <c r="J55" s="64">
        <f>H55*I55</f>
        <v>0</v>
      </c>
      <c r="K55" s="7"/>
      <c r="L55" s="2"/>
      <c r="M55" s="2"/>
      <c r="N55" s="2"/>
      <c r="O55" s="17"/>
      <c r="P55" s="60"/>
      <c r="Q55" s="60"/>
      <c r="R55" t="s" s="65">
        <v>81</v>
      </c>
      <c r="S55" s="66"/>
      <c r="T55" s="66"/>
      <c r="U55" s="66"/>
      <c r="V55" s="64">
        <v>1</v>
      </c>
      <c r="W55" s="64">
        <v>100</v>
      </c>
      <c r="X55" s="64">
        <f>W55*V55</f>
        <v>100</v>
      </c>
      <c r="Y55" s="67"/>
    </row>
    <row r="56" ht="15.75" customHeight="1">
      <c r="A56" s="17"/>
      <c r="B56" s="60"/>
      <c r="C56" s="60"/>
      <c r="D56" t="s" s="65">
        <v>82</v>
      </c>
      <c r="E56" s="66"/>
      <c r="F56" s="66"/>
      <c r="G56" s="66"/>
      <c r="H56" s="64">
        <v>1</v>
      </c>
      <c r="I56" s="64">
        <v>200</v>
      </c>
      <c r="J56" s="64">
        <f>H56*I56</f>
        <v>200</v>
      </c>
      <c r="K56" s="7"/>
      <c r="L56" s="2"/>
      <c r="M56" s="2"/>
      <c r="N56" s="2"/>
      <c r="O56" s="17"/>
      <c r="P56" s="60"/>
      <c r="Q56" s="60"/>
      <c r="R56" t="s" s="65">
        <v>83</v>
      </c>
      <c r="S56" s="66"/>
      <c r="T56" s="66"/>
      <c r="U56" s="66"/>
      <c r="V56" s="64">
        <v>1</v>
      </c>
      <c r="W56" s="64">
        <v>100</v>
      </c>
      <c r="X56" s="64">
        <f>W56*V56</f>
        <v>100</v>
      </c>
      <c r="Y56" s="67"/>
    </row>
    <row r="57" ht="14" customHeight="1">
      <c r="A57" s="17"/>
      <c r="B57" s="60"/>
      <c r="C57" s="60"/>
      <c r="D57" t="s" s="127">
        <v>52</v>
      </c>
      <c r="E57" s="128"/>
      <c r="F57" s="128"/>
      <c r="G57" s="128"/>
      <c r="H57" s="64">
        <v>0</v>
      </c>
      <c r="I57" s="64">
        <v>10</v>
      </c>
      <c r="J57" s="64">
        <f>I57*H57</f>
        <v>0</v>
      </c>
      <c r="K57" s="7"/>
      <c r="L57" s="2"/>
      <c r="M57" s="2"/>
      <c r="N57" s="2"/>
      <c r="O57" s="17"/>
      <c r="P57" s="60"/>
      <c r="Q57" s="60"/>
      <c r="R57" t="s" s="68">
        <v>52</v>
      </c>
      <c r="S57" s="69"/>
      <c r="T57" s="69"/>
      <c r="U57" s="69"/>
      <c r="V57" s="64">
        <v>0</v>
      </c>
      <c r="W57" s="64">
        <v>10</v>
      </c>
      <c r="X57" s="64">
        <f>W57*V57</f>
        <v>0</v>
      </c>
      <c r="Y57" s="67"/>
    </row>
    <row r="58" ht="13.55" customHeight="1">
      <c r="A58" s="17"/>
      <c r="B58" s="60"/>
      <c r="C58" s="60"/>
      <c r="D58" t="s" s="65">
        <v>53</v>
      </c>
      <c r="E58" s="66"/>
      <c r="F58" s="66"/>
      <c r="G58" s="66"/>
      <c r="H58" s="64">
        <v>1</v>
      </c>
      <c r="I58" s="64">
        <v>20</v>
      </c>
      <c r="J58" s="64">
        <f>H58*I58</f>
        <v>20</v>
      </c>
      <c r="K58" s="7"/>
      <c r="L58" s="74"/>
      <c r="M58" s="2"/>
      <c r="N58" s="2"/>
      <c r="O58" s="17"/>
      <c r="P58" s="60"/>
      <c r="Q58" s="60"/>
      <c r="R58" t="s" s="65">
        <v>53</v>
      </c>
      <c r="S58" s="66"/>
      <c r="T58" s="66"/>
      <c r="U58" s="66"/>
      <c r="V58" s="64">
        <v>0</v>
      </c>
      <c r="W58" s="64">
        <v>20</v>
      </c>
      <c r="X58" s="64">
        <f>V58*W58</f>
        <v>0</v>
      </c>
      <c r="Y58" s="67"/>
    </row>
    <row r="59" ht="14.05" customHeight="1">
      <c r="A59" s="17"/>
      <c r="B59" s="60"/>
      <c r="C59" s="60"/>
      <c r="D59" t="s" s="75">
        <v>54</v>
      </c>
      <c r="E59" s="76"/>
      <c r="F59" s="76"/>
      <c r="G59" s="76"/>
      <c r="H59" s="77">
        <v>0</v>
      </c>
      <c r="I59" s="77">
        <v>800</v>
      </c>
      <c r="J59" s="78">
        <f>I59*H59</f>
        <v>0</v>
      </c>
      <c r="K59" s="83"/>
      <c r="L59" s="2"/>
      <c r="M59" s="2"/>
      <c r="N59" s="2"/>
      <c r="O59" s="17"/>
      <c r="P59" s="60"/>
      <c r="Q59" s="60"/>
      <c r="R59" t="s" s="75">
        <v>54</v>
      </c>
      <c r="S59" s="76"/>
      <c r="T59" s="76"/>
      <c r="U59" s="76"/>
      <c r="V59" s="77">
        <v>0</v>
      </c>
      <c r="W59" s="77">
        <v>900</v>
      </c>
      <c r="X59" s="78">
        <f>W59*V59</f>
        <v>0</v>
      </c>
      <c r="Y59" s="79"/>
    </row>
    <row r="60" ht="14.05" customHeight="1">
      <c r="A60" s="17"/>
      <c r="B60" s="21"/>
      <c r="C60" s="22"/>
      <c r="D60" s="112"/>
      <c r="E60" s="112"/>
      <c r="F60" s="112"/>
      <c r="G60" s="129"/>
      <c r="H60" s="12"/>
      <c r="I60" s="12"/>
      <c r="J60" t="s" s="13">
        <v>55</v>
      </c>
      <c r="K60" s="64">
        <f>SUM(J52:J58)</f>
        <v>720</v>
      </c>
      <c r="L60" s="7"/>
      <c r="M60" s="2"/>
      <c r="N60" s="2"/>
      <c r="O60" s="2"/>
      <c r="P60" s="22"/>
      <c r="Q60" s="22"/>
      <c r="R60" s="53"/>
      <c r="S60" s="53"/>
      <c r="T60" s="53"/>
      <c r="U60" s="84"/>
      <c r="V60" s="12"/>
      <c r="W60" s="12"/>
      <c r="X60" t="s" s="13">
        <v>55</v>
      </c>
      <c r="Y60" s="85">
        <f>SUM(X52:X58)</f>
        <v>700</v>
      </c>
    </row>
    <row r="61" ht="13.55" customHeight="1">
      <c r="A61" s="17"/>
      <c r="B61" s="20"/>
      <c r="C61" s="2"/>
      <c r="D61" s="116"/>
      <c r="E61" s="116"/>
      <c r="F61" s="116"/>
      <c r="G61" s="116"/>
      <c r="H61" s="53"/>
      <c r="I61" s="53"/>
      <c r="J61" s="53"/>
      <c r="K61" s="53"/>
      <c r="L61" s="2"/>
      <c r="M61" s="2"/>
      <c r="N61" s="2"/>
      <c r="O61" s="2"/>
      <c r="P61" s="2"/>
      <c r="Q61" s="2"/>
      <c r="R61" s="2"/>
      <c r="S61" s="2"/>
      <c r="T61" s="2"/>
      <c r="U61" s="2"/>
      <c r="V61" s="53"/>
      <c r="W61" s="53"/>
      <c r="X61" s="53"/>
      <c r="Y61" s="86"/>
    </row>
    <row r="62" ht="14.05" customHeight="1">
      <c r="A62" s="17"/>
      <c r="B62" s="130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16"/>
      <c r="Q62" s="16"/>
      <c r="R62" s="131"/>
      <c r="S62" s="131"/>
      <c r="T62" s="131"/>
      <c r="U62" s="131"/>
      <c r="V62" s="3"/>
      <c r="W62" s="3"/>
      <c r="X62" s="3"/>
      <c r="Y62" s="17"/>
    </row>
    <row r="63" ht="14.1" customHeight="1">
      <c r="A63" s="17"/>
      <c r="B63" t="s" s="132">
        <v>84</v>
      </c>
      <c r="C63" s="133"/>
      <c r="D63" t="s" s="124">
        <v>44</v>
      </c>
      <c r="E63" s="66"/>
      <c r="F63" s="66"/>
      <c r="G63" s="66"/>
      <c r="H63" s="64">
        <v>12</v>
      </c>
      <c r="I63" s="64">
        <v>25</v>
      </c>
      <c r="J63" s="64">
        <f>I63*H63</f>
        <v>300</v>
      </c>
      <c r="K63" s="7"/>
      <c r="L63" s="2"/>
      <c r="M63" s="2"/>
      <c r="N63" s="2"/>
      <c r="O63" s="17"/>
      <c r="P63" t="s" s="59">
        <v>85</v>
      </c>
      <c r="Q63" s="60"/>
      <c r="R63" t="s" s="65">
        <v>44</v>
      </c>
      <c r="S63" s="66"/>
      <c r="T63" s="66"/>
      <c r="U63" s="66"/>
      <c r="V63" s="64">
        <v>5</v>
      </c>
      <c r="W63" s="64">
        <v>80</v>
      </c>
      <c r="X63" s="64">
        <f>W63*V63</f>
        <v>400</v>
      </c>
      <c r="Y63" s="67"/>
    </row>
    <row r="64" ht="13.55" customHeight="1">
      <c r="A64" s="17"/>
      <c r="B64" s="134"/>
      <c r="C64" s="133"/>
      <c r="D64" t="s" s="124">
        <v>86</v>
      </c>
      <c r="E64" s="66"/>
      <c r="F64" s="66"/>
      <c r="G64" s="66"/>
      <c r="H64" s="64">
        <v>1</v>
      </c>
      <c r="I64" s="64">
        <v>300</v>
      </c>
      <c r="J64" s="64">
        <f>H64*I64</f>
        <v>300</v>
      </c>
      <c r="K64" s="7"/>
      <c r="L64" s="2"/>
      <c r="M64" s="2"/>
      <c r="N64" s="2"/>
      <c r="O64" s="17"/>
      <c r="P64" s="60"/>
      <c r="Q64" s="60"/>
      <c r="R64" t="s" s="65">
        <v>87</v>
      </c>
      <c r="S64" s="66"/>
      <c r="T64" s="66"/>
      <c r="U64" s="66"/>
      <c r="V64" s="64">
        <v>1</v>
      </c>
      <c r="W64" s="64">
        <v>150</v>
      </c>
      <c r="X64" s="64">
        <f>V64*W64</f>
        <v>150</v>
      </c>
      <c r="Y64" s="67"/>
    </row>
    <row r="65" ht="13.55" customHeight="1">
      <c r="A65" s="17"/>
      <c r="B65" s="134"/>
      <c r="C65" s="133"/>
      <c r="D65" t="s" s="124">
        <v>88</v>
      </c>
      <c r="E65" s="66"/>
      <c r="F65" s="66"/>
      <c r="G65" s="66"/>
      <c r="H65" s="64">
        <v>1</v>
      </c>
      <c r="I65" s="64">
        <v>100</v>
      </c>
      <c r="J65" s="64">
        <f>I65*H65</f>
        <v>100</v>
      </c>
      <c r="K65" s="7"/>
      <c r="L65" s="2"/>
      <c r="M65" s="2"/>
      <c r="N65" s="2"/>
      <c r="O65" s="17"/>
      <c r="P65" s="60"/>
      <c r="Q65" s="60"/>
      <c r="R65" t="s" s="65">
        <v>89</v>
      </c>
      <c r="S65" s="66"/>
      <c r="T65" s="66"/>
      <c r="U65" s="66"/>
      <c r="V65" s="64">
        <v>1</v>
      </c>
      <c r="W65" s="64">
        <v>100</v>
      </c>
      <c r="X65" s="64">
        <f>W65*V65</f>
        <v>100</v>
      </c>
      <c r="Y65" s="67"/>
    </row>
    <row r="66" ht="15.75" customHeight="1">
      <c r="A66" s="17"/>
      <c r="B66" s="134"/>
      <c r="C66" s="133"/>
      <c r="D66" t="s" s="123">
        <v>90</v>
      </c>
      <c r="E66" s="49"/>
      <c r="F66" s="49"/>
      <c r="G66" s="50"/>
      <c r="H66" s="64">
        <v>1</v>
      </c>
      <c r="I66" s="64">
        <v>100</v>
      </c>
      <c r="J66" s="64">
        <f>H66*I66</f>
        <v>100</v>
      </c>
      <c r="K66" s="7"/>
      <c r="L66" s="2"/>
      <c r="M66" s="2"/>
      <c r="N66" s="2"/>
      <c r="O66" s="17"/>
      <c r="P66" s="60"/>
      <c r="Q66" s="60"/>
      <c r="R66" t="s" s="65">
        <v>91</v>
      </c>
      <c r="S66" s="66"/>
      <c r="T66" s="66"/>
      <c r="U66" s="66"/>
      <c r="V66" s="64">
        <v>1</v>
      </c>
      <c r="W66" s="64">
        <v>50</v>
      </c>
      <c r="X66" s="64">
        <f>V66*W66</f>
        <v>50</v>
      </c>
      <c r="Y66" s="67"/>
    </row>
    <row r="67" ht="14" customHeight="1">
      <c r="A67" s="17"/>
      <c r="B67" s="134"/>
      <c r="C67" s="133"/>
      <c r="D67" t="s" s="125">
        <v>52</v>
      </c>
      <c r="E67" s="69"/>
      <c r="F67" s="69"/>
      <c r="G67" s="69"/>
      <c r="H67" s="64">
        <v>12</v>
      </c>
      <c r="I67" s="64">
        <v>10</v>
      </c>
      <c r="J67" s="64">
        <f>I67*H67</f>
        <v>120</v>
      </c>
      <c r="K67" s="7"/>
      <c r="L67" s="2"/>
      <c r="M67" s="2"/>
      <c r="N67" s="2"/>
      <c r="O67" s="17"/>
      <c r="P67" s="60"/>
      <c r="Q67" s="60"/>
      <c r="R67" t="s" s="65">
        <v>92</v>
      </c>
      <c r="S67" s="66"/>
      <c r="T67" s="66"/>
      <c r="U67" s="66"/>
      <c r="V67" s="64">
        <v>1</v>
      </c>
      <c r="W67" s="64">
        <v>100</v>
      </c>
      <c r="X67" s="64">
        <f>W67*V67</f>
        <v>100</v>
      </c>
      <c r="Y67" s="67"/>
    </row>
    <row r="68" ht="13.55" customHeight="1">
      <c r="A68" s="17"/>
      <c r="B68" s="134"/>
      <c r="C68" s="133"/>
      <c r="D68" t="s" s="124">
        <v>53</v>
      </c>
      <c r="E68" s="66"/>
      <c r="F68" s="66"/>
      <c r="G68" s="66"/>
      <c r="H68" s="64">
        <v>1</v>
      </c>
      <c r="I68" s="64">
        <v>20</v>
      </c>
      <c r="J68" s="64">
        <f>I68*H68</f>
        <v>20</v>
      </c>
      <c r="K68" s="7"/>
      <c r="L68" s="2"/>
      <c r="M68" s="2"/>
      <c r="N68" s="2"/>
      <c r="O68" s="17"/>
      <c r="P68" s="60"/>
      <c r="Q68" s="60"/>
      <c r="R68" t="s" s="65">
        <v>93</v>
      </c>
      <c r="S68" s="66"/>
      <c r="T68" s="66"/>
      <c r="U68" s="66"/>
      <c r="V68" s="64">
        <v>1</v>
      </c>
      <c r="W68" s="64">
        <v>100</v>
      </c>
      <c r="X68" s="64">
        <f>W68*V68</f>
        <v>100</v>
      </c>
      <c r="Y68" s="67"/>
    </row>
    <row r="69" ht="14" customHeight="1">
      <c r="A69" s="17"/>
      <c r="B69" s="134"/>
      <c r="C69" s="133"/>
      <c r="D69" t="s" s="126">
        <v>54</v>
      </c>
      <c r="E69" s="76"/>
      <c r="F69" s="76"/>
      <c r="G69" s="76"/>
      <c r="H69" s="77">
        <v>0</v>
      </c>
      <c r="I69" s="77">
        <v>800</v>
      </c>
      <c r="J69" s="78">
        <f>I69*H69</f>
        <v>0</v>
      </c>
      <c r="K69" s="83"/>
      <c r="L69" s="2"/>
      <c r="M69" s="2"/>
      <c r="N69" s="2"/>
      <c r="O69" s="17"/>
      <c r="P69" s="60"/>
      <c r="Q69" s="60"/>
      <c r="R69" t="s" s="68">
        <v>52</v>
      </c>
      <c r="S69" s="69"/>
      <c r="T69" s="69"/>
      <c r="U69" s="69"/>
      <c r="V69" s="64">
        <v>6</v>
      </c>
      <c r="W69" s="64">
        <v>10</v>
      </c>
      <c r="X69" s="64">
        <f>W69*V69</f>
        <v>60</v>
      </c>
      <c r="Y69" s="67"/>
    </row>
    <row r="70" ht="13.55" customHeight="1">
      <c r="A70" s="17"/>
      <c r="B70" s="135"/>
      <c r="C70" s="53"/>
      <c r="D70" s="53"/>
      <c r="E70" s="53"/>
      <c r="F70" s="53"/>
      <c r="G70" s="84"/>
      <c r="H70" s="12"/>
      <c r="I70" s="12"/>
      <c r="J70" t="s" s="13">
        <v>55</v>
      </c>
      <c r="K70" s="64">
        <f>SUM(J63:J68)</f>
        <v>940</v>
      </c>
      <c r="L70" s="136"/>
      <c r="M70" s="2"/>
      <c r="N70" s="2"/>
      <c r="O70" s="17"/>
      <c r="P70" s="60"/>
      <c r="Q70" s="60"/>
      <c r="R70" t="s" s="65">
        <v>53</v>
      </c>
      <c r="S70" s="66"/>
      <c r="T70" s="66"/>
      <c r="U70" s="66"/>
      <c r="V70" s="64">
        <v>1</v>
      </c>
      <c r="W70" s="64">
        <v>20</v>
      </c>
      <c r="X70" s="64">
        <f>W70*V70</f>
        <v>20</v>
      </c>
      <c r="Y70" s="67"/>
    </row>
    <row r="71" ht="14.05" customHeight="1">
      <c r="A71" s="17"/>
      <c r="B71" s="20"/>
      <c r="C71" s="2"/>
      <c r="D71" s="2"/>
      <c r="E71" s="2"/>
      <c r="F71" s="2"/>
      <c r="G71" s="2"/>
      <c r="H71" s="53"/>
      <c r="I71" s="53"/>
      <c r="J71" s="53"/>
      <c r="K71" s="53"/>
      <c r="L71" s="74"/>
      <c r="M71" s="2"/>
      <c r="N71" s="2"/>
      <c r="O71" s="17"/>
      <c r="P71" s="60"/>
      <c r="Q71" s="60"/>
      <c r="R71" t="s" s="75">
        <v>54</v>
      </c>
      <c r="S71" s="76"/>
      <c r="T71" s="76"/>
      <c r="U71" s="76"/>
      <c r="V71" s="77">
        <v>0</v>
      </c>
      <c r="W71" s="77">
        <v>900</v>
      </c>
      <c r="X71" s="78">
        <f>W71*V71</f>
        <v>0</v>
      </c>
      <c r="Y71" s="79"/>
    </row>
    <row r="72" ht="14.05" customHeight="1">
      <c r="A72" s="17"/>
      <c r="B72" s="20"/>
      <c r="C72" s="2"/>
      <c r="D72" s="2"/>
      <c r="E72" s="2"/>
      <c r="F72" s="2"/>
      <c r="G72" s="2"/>
      <c r="H72" s="2"/>
      <c r="I72" s="2"/>
      <c r="J72" s="2"/>
      <c r="K72" s="2"/>
      <c r="L72" s="74"/>
      <c r="M72" s="2"/>
      <c r="N72" s="2"/>
      <c r="O72" s="2"/>
      <c r="P72" s="22"/>
      <c r="Q72" s="22"/>
      <c r="R72" s="53"/>
      <c r="S72" s="53"/>
      <c r="T72" s="53"/>
      <c r="U72" s="84"/>
      <c r="V72" s="12"/>
      <c r="W72" s="12"/>
      <c r="X72" t="s" s="13">
        <v>55</v>
      </c>
      <c r="Y72" s="85">
        <f>SUM(X63:X70)</f>
        <v>980</v>
      </c>
    </row>
    <row r="73" ht="15" customHeight="1">
      <c r="A73" s="17"/>
      <c r="B73" s="2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53"/>
      <c r="W73" s="53"/>
      <c r="X73" s="53"/>
      <c r="Y73" s="86"/>
    </row>
    <row r="74" ht="15.75" customHeight="1">
      <c r="A74" s="17"/>
      <c r="B74" s="24"/>
      <c r="C74" s="16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16"/>
      <c r="Q74" s="16"/>
      <c r="R74" s="3"/>
      <c r="S74" s="3"/>
      <c r="T74" s="3"/>
      <c r="U74" s="3"/>
      <c r="V74" s="3"/>
      <c r="W74" s="3"/>
      <c r="X74" s="3"/>
      <c r="Y74" s="17"/>
    </row>
    <row r="75" ht="14.1" customHeight="1">
      <c r="A75" s="17"/>
      <c r="B75" t="s" s="59">
        <v>95</v>
      </c>
      <c r="C75" s="60"/>
      <c r="D75" t="s" s="65">
        <v>44</v>
      </c>
      <c r="E75" s="66"/>
      <c r="F75" s="66"/>
      <c r="G75" s="66"/>
      <c r="H75" s="64">
        <v>5</v>
      </c>
      <c r="I75" s="64">
        <v>80</v>
      </c>
      <c r="J75" s="64">
        <f>I75*H75</f>
        <v>400</v>
      </c>
      <c r="K75" s="7"/>
      <c r="L75" s="2"/>
      <c r="M75" s="2"/>
      <c r="N75" s="2"/>
      <c r="O75" s="17"/>
      <c r="P75" t="s" s="59">
        <v>96</v>
      </c>
      <c r="Q75" s="60"/>
      <c r="R75" t="s" s="65">
        <v>44</v>
      </c>
      <c r="S75" s="66"/>
      <c r="T75" s="66"/>
      <c r="U75" s="66"/>
      <c r="V75" s="64">
        <v>5</v>
      </c>
      <c r="W75" s="64">
        <v>80</v>
      </c>
      <c r="X75" s="64">
        <f>W75*V75</f>
        <v>400</v>
      </c>
      <c r="Y75" s="67"/>
    </row>
    <row r="76" ht="13.55" customHeight="1">
      <c r="A76" s="17"/>
      <c r="B76" s="60"/>
      <c r="C76" s="60"/>
      <c r="D76" t="s" s="65">
        <v>97</v>
      </c>
      <c r="E76" s="66"/>
      <c r="F76" s="66"/>
      <c r="G76" s="66"/>
      <c r="H76" s="64">
        <v>1</v>
      </c>
      <c r="I76" s="64">
        <v>150</v>
      </c>
      <c r="J76" s="64">
        <f>H76*I76</f>
        <v>150</v>
      </c>
      <c r="K76" s="7"/>
      <c r="L76" s="2"/>
      <c r="M76" s="2"/>
      <c r="N76" s="2"/>
      <c r="O76" s="17"/>
      <c r="P76" s="60"/>
      <c r="Q76" s="60"/>
      <c r="R76" t="s" s="65">
        <v>98</v>
      </c>
      <c r="S76" s="66"/>
      <c r="T76" s="66"/>
      <c r="U76" s="66"/>
      <c r="V76" s="64">
        <v>1</v>
      </c>
      <c r="W76" s="64">
        <v>250</v>
      </c>
      <c r="X76" s="64">
        <f>V76*W76</f>
        <v>250</v>
      </c>
      <c r="Y76" s="67"/>
    </row>
    <row r="77" ht="13.55" customHeight="1">
      <c r="A77" s="17"/>
      <c r="B77" s="60"/>
      <c r="C77" s="60"/>
      <c r="D77" t="s" s="65">
        <v>99</v>
      </c>
      <c r="E77" s="66"/>
      <c r="F77" s="66"/>
      <c r="G77" s="66"/>
      <c r="H77" s="64">
        <v>0</v>
      </c>
      <c r="I77" s="64">
        <v>250</v>
      </c>
      <c r="J77" s="64">
        <f>I77*H77</f>
        <v>0</v>
      </c>
      <c r="K77" s="7"/>
      <c r="L77" s="2"/>
      <c r="M77" s="2"/>
      <c r="N77" s="2"/>
      <c r="O77" s="17"/>
      <c r="P77" s="60"/>
      <c r="Q77" s="60"/>
      <c r="R77" t="s" s="65">
        <v>100</v>
      </c>
      <c r="S77" s="66"/>
      <c r="T77" s="66"/>
      <c r="U77" s="66"/>
      <c r="V77" s="64">
        <v>1</v>
      </c>
      <c r="W77" s="64">
        <v>150</v>
      </c>
      <c r="X77" s="64">
        <f>W77*V77</f>
        <v>150</v>
      </c>
      <c r="Y77" s="67"/>
    </row>
    <row r="78" ht="13.55" customHeight="1">
      <c r="A78" s="17"/>
      <c r="B78" s="60"/>
      <c r="C78" s="60"/>
      <c r="D78" t="s" s="65">
        <v>101</v>
      </c>
      <c r="E78" s="66"/>
      <c r="F78" s="66"/>
      <c r="G78" s="66"/>
      <c r="H78" s="64">
        <v>0</v>
      </c>
      <c r="I78" s="64">
        <v>100</v>
      </c>
      <c r="J78" s="64">
        <f>H78*I78</f>
        <v>0</v>
      </c>
      <c r="K78" s="7"/>
      <c r="L78" s="2"/>
      <c r="M78" s="2"/>
      <c r="N78" s="2"/>
      <c r="O78" s="17"/>
      <c r="P78" s="60"/>
      <c r="Q78" s="60"/>
      <c r="R78" t="s" s="65">
        <v>102</v>
      </c>
      <c r="S78" s="66"/>
      <c r="T78" s="66"/>
      <c r="U78" s="66"/>
      <c r="V78" s="64">
        <v>1</v>
      </c>
      <c r="W78" s="64">
        <v>100</v>
      </c>
      <c r="X78" s="64">
        <f>W78*V78</f>
        <v>100</v>
      </c>
      <c r="Y78" s="67"/>
    </row>
    <row r="79" ht="14" customHeight="1">
      <c r="A79" s="17"/>
      <c r="B79" s="60"/>
      <c r="C79" s="60"/>
      <c r="D79" t="s" s="68">
        <v>52</v>
      </c>
      <c r="E79" s="69"/>
      <c r="F79" s="69"/>
      <c r="G79" s="69"/>
      <c r="H79" s="64">
        <v>0</v>
      </c>
      <c r="I79" s="64">
        <v>10</v>
      </c>
      <c r="J79" s="64">
        <f>I79*H79</f>
        <v>0</v>
      </c>
      <c r="K79" s="7"/>
      <c r="L79" s="2"/>
      <c r="M79" s="2"/>
      <c r="N79" s="2"/>
      <c r="O79" s="17"/>
      <c r="P79" s="60"/>
      <c r="Q79" s="60"/>
      <c r="R79" t="s" s="68">
        <v>52</v>
      </c>
      <c r="S79" s="69"/>
      <c r="T79" s="69"/>
      <c r="U79" s="69"/>
      <c r="V79" s="64">
        <v>8</v>
      </c>
      <c r="W79" s="64">
        <v>10</v>
      </c>
      <c r="X79" s="64">
        <f>W79*V79</f>
        <v>80</v>
      </c>
      <c r="Y79" s="67"/>
    </row>
    <row r="80" ht="13.55" customHeight="1">
      <c r="A80" s="17"/>
      <c r="B80" s="60"/>
      <c r="C80" s="60"/>
      <c r="D80" t="s" s="210">
        <v>53</v>
      </c>
      <c r="E80" s="211"/>
      <c r="F80" s="211"/>
      <c r="G80" s="212"/>
      <c r="H80" s="64">
        <v>1</v>
      </c>
      <c r="I80" s="64">
        <v>20</v>
      </c>
      <c r="J80" s="64">
        <f>H80*I80</f>
        <v>20</v>
      </c>
      <c r="K80" s="7"/>
      <c r="L80" s="2"/>
      <c r="M80" s="2"/>
      <c r="N80" s="2"/>
      <c r="O80" s="17"/>
      <c r="P80" s="60"/>
      <c r="Q80" s="60"/>
      <c r="R80" t="s" s="65">
        <v>53</v>
      </c>
      <c r="S80" s="66"/>
      <c r="T80" s="66"/>
      <c r="U80" s="66"/>
      <c r="V80" s="64">
        <v>1</v>
      </c>
      <c r="W80" s="64">
        <v>20</v>
      </c>
      <c r="X80" s="64">
        <f>V80*W80</f>
        <v>20</v>
      </c>
      <c r="Y80" s="67"/>
    </row>
    <row r="81" ht="14.05" customHeight="1">
      <c r="A81" s="17"/>
      <c r="B81" s="60"/>
      <c r="C81" s="60"/>
      <c r="D81" t="s" s="213">
        <v>54</v>
      </c>
      <c r="E81" s="214"/>
      <c r="F81" s="214"/>
      <c r="G81" s="215"/>
      <c r="H81" s="77">
        <v>0</v>
      </c>
      <c r="I81" s="77">
        <v>900</v>
      </c>
      <c r="J81" s="78">
        <f>I81*H81</f>
        <v>0</v>
      </c>
      <c r="K81" s="83"/>
      <c r="L81" s="74"/>
      <c r="M81" s="2"/>
      <c r="N81" s="2"/>
      <c r="O81" s="17"/>
      <c r="P81" s="60"/>
      <c r="Q81" s="60"/>
      <c r="R81" t="s" s="75">
        <v>54</v>
      </c>
      <c r="S81" s="76"/>
      <c r="T81" s="76"/>
      <c r="U81" s="76"/>
      <c r="V81" s="77">
        <v>0</v>
      </c>
      <c r="W81" s="77">
        <v>900</v>
      </c>
      <c r="X81" s="78">
        <f>W81*V81</f>
        <v>0</v>
      </c>
      <c r="Y81" s="79"/>
    </row>
    <row r="82" ht="14.05" customHeight="1">
      <c r="A82" s="17"/>
      <c r="B82" s="21"/>
      <c r="C82" s="22"/>
      <c r="D82" s="112"/>
      <c r="E82" s="112"/>
      <c r="F82" s="112"/>
      <c r="G82" s="129"/>
      <c r="H82" s="12"/>
      <c r="I82" s="12"/>
      <c r="J82" t="s" s="13">
        <v>55</v>
      </c>
      <c r="K82" s="64">
        <f>SUM(J75:J80)</f>
        <v>570</v>
      </c>
      <c r="L82" s="136"/>
      <c r="M82" s="2"/>
      <c r="N82" s="2"/>
      <c r="O82" s="2"/>
      <c r="P82" s="22"/>
      <c r="Q82" s="22"/>
      <c r="R82" s="53"/>
      <c r="S82" s="53"/>
      <c r="T82" s="53"/>
      <c r="U82" s="84"/>
      <c r="V82" s="12"/>
      <c r="W82" s="12"/>
      <c r="X82" t="s" s="13">
        <v>55</v>
      </c>
      <c r="Y82" s="85">
        <f>SUM(X75:X80)</f>
        <v>1000</v>
      </c>
    </row>
    <row r="83" ht="15" customHeight="1">
      <c r="A83" s="17"/>
      <c r="B83" s="20"/>
      <c r="C83" s="2"/>
      <c r="D83" s="116"/>
      <c r="E83" s="116"/>
      <c r="F83" s="116"/>
      <c r="G83" s="116"/>
      <c r="H83" s="53"/>
      <c r="I83" s="53"/>
      <c r="J83" s="53"/>
      <c r="K83" s="53"/>
      <c r="L83" s="74"/>
      <c r="M83" s="2"/>
      <c r="N83" s="2"/>
      <c r="O83" s="2"/>
      <c r="P83" s="2"/>
      <c r="Q83" s="2"/>
      <c r="R83" s="2"/>
      <c r="S83" s="2"/>
      <c r="T83" s="2"/>
      <c r="U83" s="2"/>
      <c r="V83" s="53"/>
      <c r="W83" s="53"/>
      <c r="X83" s="53"/>
      <c r="Y83" s="86"/>
    </row>
    <row r="84" ht="14.05" customHeight="1">
      <c r="A84" s="17"/>
      <c r="B84" s="24"/>
      <c r="C84" s="16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  <c r="X84" s="3"/>
      <c r="Y84" s="17"/>
    </row>
    <row r="85" ht="14.1" customHeight="1">
      <c r="A85" s="17"/>
      <c r="B85" t="s" s="59">
        <v>127</v>
      </c>
      <c r="C85" s="60"/>
      <c r="D85" t="s" s="65">
        <v>44</v>
      </c>
      <c r="E85" s="66"/>
      <c r="F85" s="66"/>
      <c r="G85" s="66"/>
      <c r="H85" s="64">
        <v>8</v>
      </c>
      <c r="I85" s="64">
        <v>33</v>
      </c>
      <c r="J85" s="64">
        <f>I85*H85</f>
        <v>264</v>
      </c>
      <c r="K85" s="7"/>
      <c r="L85" s="2"/>
      <c r="M85" s="2"/>
      <c r="N85" s="2"/>
      <c r="O85" s="4"/>
      <c r="P85" t="s" s="121">
        <v>104</v>
      </c>
      <c r="Q85" s="122"/>
      <c r="R85" t="s" s="124">
        <v>44</v>
      </c>
      <c r="S85" s="66"/>
      <c r="T85" s="66"/>
      <c r="U85" s="66"/>
      <c r="V85" s="64">
        <v>5</v>
      </c>
      <c r="W85" s="64">
        <v>80</v>
      </c>
      <c r="X85" s="64">
        <f>W85*V85</f>
        <v>400</v>
      </c>
      <c r="Y85" s="67"/>
    </row>
    <row r="86" ht="13.55" customHeight="1">
      <c r="A86" s="17"/>
      <c r="B86" s="60"/>
      <c r="C86" s="60"/>
      <c r="D86" t="s" s="65">
        <v>105</v>
      </c>
      <c r="E86" s="66"/>
      <c r="F86" s="66"/>
      <c r="G86" s="66"/>
      <c r="H86" s="64">
        <v>1</v>
      </c>
      <c r="I86" s="64">
        <v>100</v>
      </c>
      <c r="J86" s="64">
        <f>H86*I86</f>
        <v>100</v>
      </c>
      <c r="K86" s="7"/>
      <c r="L86" s="2"/>
      <c r="M86" s="2"/>
      <c r="N86" s="2"/>
      <c r="O86" s="4"/>
      <c r="P86" s="122"/>
      <c r="Q86" s="122"/>
      <c r="R86" t="s" s="124">
        <v>106</v>
      </c>
      <c r="S86" s="66"/>
      <c r="T86" s="66"/>
      <c r="U86" s="66"/>
      <c r="V86" s="64">
        <v>1</v>
      </c>
      <c r="W86" s="64">
        <v>250</v>
      </c>
      <c r="X86" s="64">
        <f>V86*W86</f>
        <v>250</v>
      </c>
      <c r="Y86" s="67"/>
    </row>
    <row r="87" ht="13.55" customHeight="1">
      <c r="A87" s="17"/>
      <c r="B87" s="60"/>
      <c r="C87" s="60"/>
      <c r="D87" t="s" s="65">
        <v>107</v>
      </c>
      <c r="E87" s="66"/>
      <c r="F87" s="66"/>
      <c r="G87" s="66"/>
      <c r="H87" s="216">
        <v>1</v>
      </c>
      <c r="I87" s="64">
        <v>200</v>
      </c>
      <c r="J87" s="216">
        <f>I87*H87</f>
        <v>200</v>
      </c>
      <c r="K87" s="7"/>
      <c r="L87" s="2"/>
      <c r="M87" s="2"/>
      <c r="N87" s="2"/>
      <c r="O87" s="4"/>
      <c r="P87" s="122"/>
      <c r="Q87" s="122"/>
      <c r="R87" t="s" s="124">
        <v>108</v>
      </c>
      <c r="S87" s="66"/>
      <c r="T87" s="66"/>
      <c r="U87" s="66"/>
      <c r="V87" s="64">
        <v>1</v>
      </c>
      <c r="W87" s="64">
        <v>250</v>
      </c>
      <c r="X87" s="64">
        <f>W87*V87</f>
        <v>250</v>
      </c>
      <c r="Y87" s="67"/>
    </row>
    <row r="88" ht="14" customHeight="1">
      <c r="A88" s="17"/>
      <c r="B88" s="60"/>
      <c r="C88" s="60"/>
      <c r="D88" t="s" s="61">
        <v>109</v>
      </c>
      <c r="E88" s="62"/>
      <c r="F88" s="62"/>
      <c r="G88" s="63"/>
      <c r="H88" s="216">
        <v>1</v>
      </c>
      <c r="I88" s="64">
        <v>200</v>
      </c>
      <c r="J88" s="216">
        <f>I88*H88</f>
        <v>200</v>
      </c>
      <c r="K88" s="7"/>
      <c r="L88" s="2"/>
      <c r="M88" s="2"/>
      <c r="N88" s="2"/>
      <c r="O88" s="4"/>
      <c r="P88" s="122"/>
      <c r="Q88" s="122"/>
      <c r="R88" t="s" s="125">
        <v>52</v>
      </c>
      <c r="S88" s="69"/>
      <c r="T88" s="69"/>
      <c r="U88" s="69"/>
      <c r="V88" s="64">
        <v>4</v>
      </c>
      <c r="W88" s="64">
        <v>10</v>
      </c>
      <c r="X88" s="64">
        <f>W88*V88</f>
        <v>40</v>
      </c>
      <c r="Y88" s="67"/>
    </row>
    <row r="89" ht="14" customHeight="1">
      <c r="A89" s="17"/>
      <c r="B89" s="60"/>
      <c r="C89" s="60"/>
      <c r="D89" t="s" s="68">
        <v>52</v>
      </c>
      <c r="E89" s="69"/>
      <c r="F89" s="69"/>
      <c r="G89" s="69"/>
      <c r="H89" s="64">
        <v>0</v>
      </c>
      <c r="I89" s="64">
        <v>10</v>
      </c>
      <c r="J89" s="64">
        <f>I89*H89</f>
        <v>0</v>
      </c>
      <c r="K89" s="7"/>
      <c r="L89" s="2"/>
      <c r="M89" s="2"/>
      <c r="N89" s="2"/>
      <c r="O89" s="4"/>
      <c r="P89" s="122"/>
      <c r="Q89" s="122"/>
      <c r="R89" t="s" s="124">
        <v>53</v>
      </c>
      <c r="S89" s="66"/>
      <c r="T89" s="66"/>
      <c r="U89" s="66"/>
      <c r="V89" s="64">
        <v>1</v>
      </c>
      <c r="W89" s="64">
        <v>20</v>
      </c>
      <c r="X89" s="64">
        <f>V89*W89</f>
        <v>20</v>
      </c>
      <c r="Y89" s="67"/>
    </row>
    <row r="90" ht="13.55" customHeight="1">
      <c r="A90" s="17"/>
      <c r="B90" s="60"/>
      <c r="C90" s="60"/>
      <c r="D90" t="s" s="65">
        <v>53</v>
      </c>
      <c r="E90" s="66"/>
      <c r="F90" s="66"/>
      <c r="G90" s="66"/>
      <c r="H90" s="64">
        <v>1</v>
      </c>
      <c r="I90" s="64">
        <v>20</v>
      </c>
      <c r="J90" s="64">
        <f>H90*I90</f>
        <v>20</v>
      </c>
      <c r="K90" s="7"/>
      <c r="L90" s="2"/>
      <c r="M90" s="2"/>
      <c r="N90" s="2"/>
      <c r="O90" s="4"/>
      <c r="P90" s="122"/>
      <c r="Q90" s="122"/>
      <c r="R90" t="s" s="126">
        <v>54</v>
      </c>
      <c r="S90" s="76"/>
      <c r="T90" s="76"/>
      <c r="U90" s="76"/>
      <c r="V90" s="77">
        <v>0</v>
      </c>
      <c r="W90" s="77">
        <v>900</v>
      </c>
      <c r="X90" s="78">
        <f>W90*V90</f>
        <v>0</v>
      </c>
      <c r="Y90" s="79"/>
    </row>
    <row r="91" ht="14.05" customHeight="1">
      <c r="A91" s="17"/>
      <c r="B91" s="60"/>
      <c r="C91" s="60"/>
      <c r="D91" t="s" s="75">
        <v>54</v>
      </c>
      <c r="E91" s="76"/>
      <c r="F91" s="76"/>
      <c r="G91" s="76"/>
      <c r="H91" s="77">
        <v>0</v>
      </c>
      <c r="I91" s="77">
        <v>800</v>
      </c>
      <c r="J91" s="78">
        <f>I91*H91</f>
        <v>0</v>
      </c>
      <c r="K91" s="83"/>
      <c r="L91" s="74"/>
      <c r="M91" s="2"/>
      <c r="N91" s="2"/>
      <c r="O91" s="2"/>
      <c r="P91" s="53"/>
      <c r="Q91" s="53"/>
      <c r="R91" s="53"/>
      <c r="S91" s="53"/>
      <c r="T91" s="53"/>
      <c r="U91" s="84"/>
      <c r="V91" s="12"/>
      <c r="W91" s="12"/>
      <c r="X91" t="s" s="13">
        <v>55</v>
      </c>
      <c r="Y91" s="85">
        <f>SUM(X85:X89)</f>
        <v>960</v>
      </c>
    </row>
    <row r="92" ht="14.05" customHeight="1">
      <c r="A92" s="17"/>
      <c r="B92" s="21"/>
      <c r="C92" s="22"/>
      <c r="D92" s="53"/>
      <c r="E92" s="53"/>
      <c r="F92" s="53"/>
      <c r="G92" s="84"/>
      <c r="H92" s="12"/>
      <c r="I92" s="12"/>
      <c r="J92" t="s" s="13">
        <v>55</v>
      </c>
      <c r="K92" s="216">
        <f>SUM(J85:J90)</f>
        <v>784</v>
      </c>
      <c r="L92" s="7"/>
      <c r="M92" s="2"/>
      <c r="N92" s="2"/>
      <c r="O92" s="2"/>
      <c r="P92" s="2"/>
      <c r="Q92" s="2"/>
      <c r="R92" s="2"/>
      <c r="S92" s="2"/>
      <c r="T92" s="2"/>
      <c r="U92" s="2"/>
      <c r="V92" s="53"/>
      <c r="W92" s="53"/>
      <c r="X92" s="53"/>
      <c r="Y92" s="86"/>
    </row>
    <row r="93" ht="13.55" customHeight="1">
      <c r="A93" s="17"/>
      <c r="B93" s="20"/>
      <c r="C93" s="2"/>
      <c r="D93" s="2"/>
      <c r="E93" s="2"/>
      <c r="F93" s="2"/>
      <c r="G93" s="2"/>
      <c r="H93" s="53"/>
      <c r="I93" s="53"/>
      <c r="J93" s="53"/>
      <c r="K93" s="5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7"/>
    </row>
    <row r="94" ht="13.55" customHeight="1">
      <c r="A94" s="17"/>
      <c r="B94" s="2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7"/>
    </row>
    <row r="95" ht="13.55" customHeight="1">
      <c r="A95" s="17"/>
      <c r="B95" s="130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7"/>
    </row>
    <row r="96" ht="14.85" customHeight="1">
      <c r="A96" s="17"/>
      <c r="B96" t="s" s="132">
        <v>124</v>
      </c>
      <c r="C96" s="133"/>
      <c r="D96" t="s" s="125">
        <v>52</v>
      </c>
      <c r="E96" s="69"/>
      <c r="F96" s="69"/>
      <c r="G96" s="69"/>
      <c r="H96" s="64">
        <v>0</v>
      </c>
      <c r="I96" s="64">
        <v>10</v>
      </c>
      <c r="J96" s="64">
        <f>I96*H96</f>
        <v>0</v>
      </c>
      <c r="K96" s="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7"/>
    </row>
    <row r="97" ht="13.55" customHeight="1">
      <c r="A97" s="17"/>
      <c r="B97" s="134"/>
      <c r="C97" s="133"/>
      <c r="D97" t="s" s="8">
        <v>111</v>
      </c>
      <c r="E97" s="169"/>
      <c r="F97" s="169"/>
      <c r="G97" s="169"/>
      <c r="H97" s="64">
        <v>0</v>
      </c>
      <c r="I97" s="64">
        <v>100</v>
      </c>
      <c r="J97" s="64">
        <f>I97*H97</f>
        <v>0</v>
      </c>
      <c r="K97" s="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7"/>
    </row>
    <row r="98" ht="13.55" customHeight="1">
      <c r="A98" s="17"/>
      <c r="B98" s="134"/>
      <c r="C98" s="133"/>
      <c r="D98" t="s" s="8">
        <v>112</v>
      </c>
      <c r="E98" s="169"/>
      <c r="F98" s="169"/>
      <c r="G98" s="169"/>
      <c r="H98" s="64">
        <v>0</v>
      </c>
      <c r="I98" s="64">
        <v>150</v>
      </c>
      <c r="J98" s="64">
        <f>H98*I98</f>
        <v>0</v>
      </c>
      <c r="K98" s="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7"/>
    </row>
    <row r="99" ht="13.55" customHeight="1">
      <c r="A99" s="17"/>
      <c r="B99" s="170"/>
      <c r="C99" s="171"/>
      <c r="D99" t="s" s="8">
        <v>113</v>
      </c>
      <c r="E99" s="169"/>
      <c r="F99" s="169"/>
      <c r="G99" s="169"/>
      <c r="H99" s="64">
        <v>0</v>
      </c>
      <c r="I99" s="64">
        <v>250</v>
      </c>
      <c r="J99" s="64">
        <f>I99*H99</f>
        <v>0</v>
      </c>
      <c r="K99" s="8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7"/>
    </row>
    <row r="100" ht="13.55" customHeight="1">
      <c r="A100" s="17"/>
      <c r="B100" s="172"/>
      <c r="C100" s="173"/>
      <c r="D100" s="174"/>
      <c r="E100" s="53"/>
      <c r="F100" s="53"/>
      <c r="G100" s="84"/>
      <c r="H100" s="12"/>
      <c r="I100" s="12"/>
      <c r="J100" t="s" s="13">
        <v>55</v>
      </c>
      <c r="K100" s="64">
        <f>SUM(J96:J99)</f>
        <v>0</v>
      </c>
      <c r="L100" s="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7"/>
    </row>
    <row r="101" ht="13.55" customHeight="1">
      <c r="A101" s="17"/>
      <c r="B101" s="175"/>
      <c r="C101" s="176"/>
      <c r="D101" s="7"/>
      <c r="E101" s="2"/>
      <c r="F101" s="2"/>
      <c r="G101" s="2"/>
      <c r="H101" s="53"/>
      <c r="I101" s="53"/>
      <c r="J101" s="53"/>
      <c r="K101" s="5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7"/>
    </row>
    <row r="102" ht="13.55" customHeight="1">
      <c r="A102" s="17"/>
      <c r="B102" s="217"/>
      <c r="C102" s="218"/>
      <c r="D102" s="14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7"/>
    </row>
    <row r="103" ht="13.55" customHeight="1">
      <c r="A103" s="17"/>
      <c r="B103" s="219"/>
      <c r="C103" s="220"/>
      <c r="D103" s="14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7"/>
    </row>
    <row r="104" ht="13.55" customHeight="1">
      <c r="A104" s="17"/>
      <c r="B104" s="221"/>
      <c r="C104" s="115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7"/>
    </row>
    <row r="105" ht="14.6" customHeight="1">
      <c r="A105" s="17"/>
      <c r="B105" s="20"/>
      <c r="C105" s="2"/>
      <c r="D105" s="2"/>
      <c r="E105" s="2"/>
      <c r="F105" s="2"/>
      <c r="G105" s="2"/>
      <c r="H105" s="2"/>
      <c r="I105" s="4"/>
      <c r="J105" t="s" s="182">
        <v>114</v>
      </c>
      <c r="K105" s="183"/>
      <c r="L105" s="183"/>
      <c r="M105" s="184">
        <f>K100+Y91+K92+Y82+K82+Y72+K70+Y60+K60+Y47+K48+Y36+K37+Y26+K27</f>
        <v>10796</v>
      </c>
      <c r="N105" s="184"/>
      <c r="O105" s="7"/>
      <c r="P105" s="2"/>
      <c r="Q105" s="2"/>
      <c r="R105" s="2"/>
      <c r="S105" s="2"/>
      <c r="T105" s="2"/>
      <c r="U105" s="2"/>
      <c r="V105" s="2"/>
      <c r="W105" s="2"/>
      <c r="X105" s="2"/>
      <c r="Y105" s="17"/>
    </row>
    <row r="106" ht="13.55" customHeight="1">
      <c r="A106" s="17"/>
      <c r="B106" s="20"/>
      <c r="C106" s="2"/>
      <c r="D106" s="2"/>
      <c r="E106" s="2"/>
      <c r="F106" s="2"/>
      <c r="G106" s="2"/>
      <c r="H106" s="2"/>
      <c r="I106" s="2"/>
      <c r="J106" s="49"/>
      <c r="K106" s="49"/>
      <c r="L106" s="49"/>
      <c r="M106" s="49"/>
      <c r="N106" s="4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7"/>
    </row>
    <row r="107" ht="14.6" customHeight="1">
      <c r="A107" s="17"/>
      <c r="B107" s="20"/>
      <c r="C107" s="2"/>
      <c r="D107" s="2"/>
      <c r="E107" s="2"/>
      <c r="F107" s="2"/>
      <c r="G107" s="2"/>
      <c r="H107" s="2"/>
      <c r="I107" s="17"/>
      <c r="J107" t="s" s="185">
        <v>115</v>
      </c>
      <c r="K107" s="186"/>
      <c r="L107" s="186"/>
      <c r="M107" s="187">
        <f>(X90+J91+X81+J81+X71+J69+X59+J59+X46+J47+X35+J36+X25+J26+K159)+K15</f>
        <v>0</v>
      </c>
      <c r="N107" s="12"/>
      <c r="O107" s="7"/>
      <c r="P107" s="2"/>
      <c r="Q107" s="2"/>
      <c r="R107" s="2"/>
      <c r="S107" s="2"/>
      <c r="T107" s="2"/>
      <c r="U107" s="2"/>
      <c r="V107" s="2"/>
      <c r="W107" s="2"/>
      <c r="X107" s="2"/>
      <c r="Y107" s="17"/>
    </row>
    <row r="108" ht="13.55" customHeight="1">
      <c r="A108" s="17"/>
      <c r="B108" s="20"/>
      <c r="C108" s="2"/>
      <c r="D108" s="2"/>
      <c r="E108" s="2"/>
      <c r="F108" s="2"/>
      <c r="G108" s="2"/>
      <c r="H108" s="2"/>
      <c r="I108" s="2"/>
      <c r="J108" s="53"/>
      <c r="K108" s="53"/>
      <c r="L108" s="53"/>
      <c r="M108" s="53"/>
      <c r="N108" s="5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7"/>
    </row>
    <row r="109" ht="14.05" customHeight="1">
      <c r="A109" s="17"/>
      <c r="B109" s="20"/>
      <c r="C109" s="2"/>
      <c r="D109" s="2"/>
      <c r="E109" s="2"/>
      <c r="F109" s="2"/>
      <c r="G109" s="16"/>
      <c r="H109" s="16"/>
      <c r="I109" s="16"/>
      <c r="J109" s="16"/>
      <c r="K109" s="16"/>
      <c r="L109" s="16"/>
      <c r="M109" s="2"/>
      <c r="N109" s="2"/>
      <c r="O109" s="2"/>
      <c r="P109" s="2"/>
      <c r="Q109" s="16"/>
      <c r="R109" s="16"/>
      <c r="S109" s="16"/>
      <c r="T109" s="16"/>
      <c r="U109" s="16"/>
      <c r="V109" s="2"/>
      <c r="W109" s="2"/>
      <c r="X109" s="2"/>
      <c r="Y109" s="17"/>
    </row>
    <row r="110" ht="17.6" customHeight="1">
      <c r="A110" s="17"/>
      <c r="B110" s="20"/>
      <c r="C110" s="2"/>
      <c r="D110" s="2"/>
      <c r="E110" s="2"/>
      <c r="F110" s="17"/>
      <c r="G110" t="s" s="188">
        <v>116</v>
      </c>
      <c r="H110" s="189"/>
      <c r="I110" s="189"/>
      <c r="J110" s="189"/>
      <c r="K110" s="189"/>
      <c r="L110" s="189"/>
      <c r="M110" s="20"/>
      <c r="N110" s="2"/>
      <c r="O110" s="2"/>
      <c r="P110" s="17"/>
      <c r="Q110" t="s" s="190">
        <v>117</v>
      </c>
      <c r="R110" s="191"/>
      <c r="S110" s="192">
        <f>M105-M107</f>
        <v>10796</v>
      </c>
      <c r="T110" s="192"/>
      <c r="U110" s="193"/>
      <c r="V110" s="20"/>
      <c r="W110" s="2"/>
      <c r="X110" s="2"/>
      <c r="Y110" s="17"/>
    </row>
    <row r="111" ht="14.55" customHeight="1">
      <c r="A111" s="17"/>
      <c r="B111" s="20"/>
      <c r="C111" s="2"/>
      <c r="D111" s="2"/>
      <c r="E111" s="2"/>
      <c r="F111" s="2"/>
      <c r="G111" s="22"/>
      <c r="H111" s="194"/>
      <c r="I111" s="194"/>
      <c r="J111" s="194"/>
      <c r="K111" s="194"/>
      <c r="L111" s="22"/>
      <c r="M111" s="2"/>
      <c r="N111" s="2"/>
      <c r="O111" s="2"/>
      <c r="P111" s="2"/>
      <c r="Q111" s="22"/>
      <c r="R111" s="22"/>
      <c r="S111" s="22"/>
      <c r="T111" s="22"/>
      <c r="U111" s="22"/>
      <c r="V111" s="2"/>
      <c r="W111" s="2"/>
      <c r="X111" s="2"/>
      <c r="Y111" s="17"/>
    </row>
    <row r="112" ht="14.55" customHeight="1">
      <c r="A112" s="17"/>
      <c r="B112" s="20"/>
      <c r="C112" s="2"/>
      <c r="D112" s="2"/>
      <c r="E112" s="2"/>
      <c r="F112" s="2"/>
      <c r="G112" s="17"/>
      <c r="H112" s="195"/>
      <c r="I112" s="195"/>
      <c r="J112" s="195"/>
      <c r="K112" s="195"/>
      <c r="L112" s="20"/>
      <c r="M112" s="2"/>
      <c r="N112" s="2"/>
      <c r="O112" s="2"/>
      <c r="P112" s="16"/>
      <c r="Q112" s="16"/>
      <c r="R112" s="16"/>
      <c r="S112" s="16"/>
      <c r="T112" s="16"/>
      <c r="U112" s="16"/>
      <c r="V112" s="2"/>
      <c r="W112" s="2"/>
      <c r="X112" s="2"/>
      <c r="Y112" s="17"/>
    </row>
    <row r="113" ht="17.6" customHeight="1">
      <c r="A113" s="17"/>
      <c r="B113" s="20"/>
      <c r="C113" s="2"/>
      <c r="D113" s="2"/>
      <c r="E113" s="2"/>
      <c r="F113" s="2"/>
      <c r="G113" s="17"/>
      <c r="H113" s="195"/>
      <c r="I113" s="195"/>
      <c r="J113" s="195"/>
      <c r="K113" s="195"/>
      <c r="L113" s="20"/>
      <c r="M113" s="2"/>
      <c r="N113" s="2"/>
      <c r="O113" s="17"/>
      <c r="P113" t="s" s="188">
        <v>118</v>
      </c>
      <c r="Q113" s="189"/>
      <c r="R113" s="189"/>
      <c r="S113" s="189"/>
      <c r="T113" s="189"/>
      <c r="U113" s="189"/>
      <c r="V113" s="20"/>
      <c r="W113" s="2"/>
      <c r="X113" s="2"/>
      <c r="Y113" s="17"/>
    </row>
    <row r="114" ht="14.55" customHeight="1">
      <c r="A114" s="17"/>
      <c r="B114" s="20"/>
      <c r="C114" s="2"/>
      <c r="D114" s="2"/>
      <c r="E114" s="2"/>
      <c r="F114" s="2"/>
      <c r="G114" s="2"/>
      <c r="H114" s="22"/>
      <c r="I114" s="22"/>
      <c r="J114" s="22"/>
      <c r="K114" s="22"/>
      <c r="L114" s="2"/>
      <c r="M114" s="2"/>
      <c r="N114" s="2"/>
      <c r="O114" s="2"/>
      <c r="P114" s="22"/>
      <c r="Q114" s="194"/>
      <c r="R114" s="194"/>
      <c r="S114" s="194"/>
      <c r="T114" s="194"/>
      <c r="U114" s="22"/>
      <c r="V114" s="2"/>
      <c r="W114" s="2"/>
      <c r="X114" s="2"/>
      <c r="Y114" s="17"/>
    </row>
    <row r="115" ht="14.05" customHeight="1">
      <c r="A115" s="17"/>
      <c r="B115" s="20"/>
      <c r="C115" s="2"/>
      <c r="D115" s="2"/>
      <c r="E115" s="196"/>
      <c r="F115" s="197"/>
      <c r="G115" s="2"/>
      <c r="H115" s="2"/>
      <c r="I115" s="2"/>
      <c r="J115" s="2"/>
      <c r="K115" s="2"/>
      <c r="L115" s="2"/>
      <c r="M115" s="2"/>
      <c r="N115" s="2"/>
      <c r="O115" s="2"/>
      <c r="P115" s="17"/>
      <c r="Q115" s="195"/>
      <c r="R115" s="195"/>
      <c r="S115" s="195"/>
      <c r="T115" s="195"/>
      <c r="U115" s="20"/>
      <c r="V115" s="2"/>
      <c r="W115" s="2"/>
      <c r="X115" s="2"/>
      <c r="Y115" s="17"/>
    </row>
    <row r="116" ht="14.05" customHeight="1">
      <c r="A116" s="17"/>
      <c r="B116" s="20"/>
      <c r="C116" s="3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17"/>
      <c r="Q116" s="195"/>
      <c r="R116" s="195"/>
      <c r="S116" s="195"/>
      <c r="T116" s="195"/>
      <c r="U116" s="20"/>
      <c r="V116" s="2"/>
      <c r="W116" s="2"/>
      <c r="X116" s="2"/>
      <c r="Y116" s="17"/>
    </row>
    <row r="117" ht="19" customHeight="1">
      <c r="A117" s="17"/>
      <c r="B117" s="198"/>
      <c r="C117" t="s" s="199">
        <v>119</v>
      </c>
      <c r="D117" s="200"/>
      <c r="E117" s="200"/>
      <c r="F117" s="200"/>
      <c r="G117" s="200"/>
      <c r="H117" s="200"/>
      <c r="I117" s="7"/>
      <c r="J117" s="2"/>
      <c r="K117" s="2"/>
      <c r="L117" s="2"/>
      <c r="M117" s="2"/>
      <c r="N117" s="2"/>
      <c r="O117" s="2"/>
      <c r="P117" s="2"/>
      <c r="Q117" s="22"/>
      <c r="R117" s="22"/>
      <c r="S117" s="22"/>
      <c r="T117" s="22"/>
      <c r="U117" s="2"/>
      <c r="V117" s="2"/>
      <c r="W117" s="2"/>
      <c r="X117" s="2"/>
      <c r="Y117" s="17"/>
    </row>
    <row r="118" ht="13.55" customHeight="1">
      <c r="A118" s="17"/>
      <c r="B118" s="20"/>
      <c r="C118" s="53"/>
      <c r="D118" s="53"/>
      <c r="E118" s="53"/>
      <c r="F118" s="53"/>
      <c r="G118" s="53"/>
      <c r="H118" s="5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7"/>
    </row>
    <row r="119" ht="13.55" customHeight="1">
      <c r="A119" s="17"/>
      <c r="B119" s="20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</row>
    <row r="120" ht="16.6" customHeight="1">
      <c r="A120" s="17"/>
      <c r="B120" s="2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01"/>
      <c r="S120" s="201"/>
      <c r="T120" s="2"/>
      <c r="U120" s="2"/>
      <c r="V120" s="2"/>
      <c r="W120" s="2"/>
      <c r="X120" s="2"/>
      <c r="Y120" s="17"/>
    </row>
    <row r="121" ht="14.05" customHeight="1">
      <c r="A121" s="17"/>
      <c r="B121" s="24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25"/>
    </row>
    <row r="122" ht="14.05" customHeight="1">
      <c r="A122" s="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ht="13.5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3.5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3.5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3.5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3.5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3.5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3.5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3.5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3.5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3.5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3.5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3.5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3.5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3.5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3.5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3.5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3.5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3.5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3.5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3.5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3.5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3.5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3.5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3.5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3.5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3.5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3.5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3.5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3.5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3.5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3.5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3.5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3.5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3.5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3.5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3.5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3.5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</sheetData>
  <mergeCells count="131">
    <mergeCell ref="C117:H117"/>
    <mergeCell ref="G110:L110"/>
    <mergeCell ref="Q110:R110"/>
    <mergeCell ref="S110:U110"/>
    <mergeCell ref="H112:K113"/>
    <mergeCell ref="P113:U113"/>
    <mergeCell ref="Q115:T116"/>
    <mergeCell ref="B96:C99"/>
    <mergeCell ref="D97:G97"/>
    <mergeCell ref="D98:G98"/>
    <mergeCell ref="D99:G99"/>
    <mergeCell ref="M105:N105"/>
    <mergeCell ref="M107:N107"/>
    <mergeCell ref="D88:G88"/>
    <mergeCell ref="R88:U88"/>
    <mergeCell ref="R89:U89"/>
    <mergeCell ref="D90:G90"/>
    <mergeCell ref="R90:U90"/>
    <mergeCell ref="D91:G91"/>
    <mergeCell ref="D81:G81"/>
    <mergeCell ref="R81:U81"/>
    <mergeCell ref="B85:C91"/>
    <mergeCell ref="D85:G85"/>
    <mergeCell ref="P85:Q90"/>
    <mergeCell ref="R85:U85"/>
    <mergeCell ref="D86:G86"/>
    <mergeCell ref="R86:U86"/>
    <mergeCell ref="D87:G87"/>
    <mergeCell ref="R87:U87"/>
    <mergeCell ref="D77:G77"/>
    <mergeCell ref="R77:U77"/>
    <mergeCell ref="D78:G78"/>
    <mergeCell ref="R78:U78"/>
    <mergeCell ref="R79:U79"/>
    <mergeCell ref="D80:G80"/>
    <mergeCell ref="R80:U80"/>
    <mergeCell ref="D69:G69"/>
    <mergeCell ref="R69:U69"/>
    <mergeCell ref="R70:U70"/>
    <mergeCell ref="R71:U71"/>
    <mergeCell ref="B75:C81"/>
    <mergeCell ref="D75:G75"/>
    <mergeCell ref="P75:Q81"/>
    <mergeCell ref="R75:U75"/>
    <mergeCell ref="D76:G76"/>
    <mergeCell ref="R76:U76"/>
    <mergeCell ref="R64:U64"/>
    <mergeCell ref="D65:G65"/>
    <mergeCell ref="R65:U65"/>
    <mergeCell ref="R66:U66"/>
    <mergeCell ref="R67:U67"/>
    <mergeCell ref="D68:G68"/>
    <mergeCell ref="R68:U68"/>
    <mergeCell ref="D57:G57"/>
    <mergeCell ref="D58:G58"/>
    <mergeCell ref="R58:U58"/>
    <mergeCell ref="D59:G59"/>
    <mergeCell ref="R59:U59"/>
    <mergeCell ref="B63:C69"/>
    <mergeCell ref="D63:G63"/>
    <mergeCell ref="P63:Q71"/>
    <mergeCell ref="R63:U63"/>
    <mergeCell ref="D64:G64"/>
    <mergeCell ref="R53:U53"/>
    <mergeCell ref="D54:G54"/>
    <mergeCell ref="R54:U54"/>
    <mergeCell ref="D55:G55"/>
    <mergeCell ref="R55:U55"/>
    <mergeCell ref="D56:G56"/>
    <mergeCell ref="R56:U56"/>
    <mergeCell ref="D44:G44"/>
    <mergeCell ref="R45:U45"/>
    <mergeCell ref="D46:G46"/>
    <mergeCell ref="R46:U46"/>
    <mergeCell ref="D47:G47"/>
    <mergeCell ref="B52:C59"/>
    <mergeCell ref="D52:G52"/>
    <mergeCell ref="P52:Q59"/>
    <mergeCell ref="R52:U52"/>
    <mergeCell ref="D53:G53"/>
    <mergeCell ref="D36:G36"/>
    <mergeCell ref="B40:C47"/>
    <mergeCell ref="D40:G40"/>
    <mergeCell ref="P40:Q46"/>
    <mergeCell ref="D41:G41"/>
    <mergeCell ref="R41:U41"/>
    <mergeCell ref="D42:G42"/>
    <mergeCell ref="R42:U42"/>
    <mergeCell ref="D43:G43"/>
    <mergeCell ref="R43:U43"/>
    <mergeCell ref="R31:U31"/>
    <mergeCell ref="D32:G32"/>
    <mergeCell ref="R32:U32"/>
    <mergeCell ref="D33:G33"/>
    <mergeCell ref="R34:U34"/>
    <mergeCell ref="D35:G35"/>
    <mergeCell ref="R35:U35"/>
    <mergeCell ref="R24:U24"/>
    <mergeCell ref="D25:G25"/>
    <mergeCell ref="R25:U25"/>
    <mergeCell ref="D26:G26"/>
    <mergeCell ref="B29:C36"/>
    <mergeCell ref="D29:G29"/>
    <mergeCell ref="P29:Q35"/>
    <mergeCell ref="D30:G30"/>
    <mergeCell ref="R30:U30"/>
    <mergeCell ref="D31:G31"/>
    <mergeCell ref="P19:Q25"/>
    <mergeCell ref="R19:U19"/>
    <mergeCell ref="D20:G20"/>
    <mergeCell ref="R20:U20"/>
    <mergeCell ref="D21:G21"/>
    <mergeCell ref="R21:U21"/>
    <mergeCell ref="D22:G22"/>
    <mergeCell ref="R22:U22"/>
    <mergeCell ref="D23:G23"/>
    <mergeCell ref="R23:U23"/>
    <mergeCell ref="D12:G12"/>
    <mergeCell ref="D13:G13"/>
    <mergeCell ref="D14:G14"/>
    <mergeCell ref="D15:G15"/>
    <mergeCell ref="B19:C26"/>
    <mergeCell ref="D19:G19"/>
    <mergeCell ref="D24:G24"/>
    <mergeCell ref="B3:Y4"/>
    <mergeCell ref="B7:Y7"/>
    <mergeCell ref="B8:C11"/>
    <mergeCell ref="D8:G8"/>
    <mergeCell ref="D9:G9"/>
    <mergeCell ref="D10:G10"/>
    <mergeCell ref="D11:G11"/>
  </mergeCells>
  <conditionalFormatting sqref="M107">
    <cfRule type="cellIs" dxfId="3" priority="1" operator="lessThan" stopIfTrue="1">
      <formula>0</formula>
    </cfRule>
  </conditionalFormatting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Y159"/>
  <sheetViews>
    <sheetView workbookViewId="0" showGridLines="0" defaultGridColor="1"/>
  </sheetViews>
  <sheetFormatPr defaultColWidth="8.83333" defaultRowHeight="15" customHeight="1" outlineLevelRow="0" outlineLevelCol="0"/>
  <cols>
    <col min="1" max="6" width="8.85156" style="226" customWidth="1"/>
    <col min="7" max="7" width="18.5" style="226" customWidth="1"/>
    <col min="8" max="25" width="8.85156" style="226" customWidth="1"/>
    <col min="26" max="16384" width="8.85156" style="226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05" customHeight="1">
      <c r="A2" s="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5" customHeight="1">
      <c r="A3" s="17"/>
      <c r="B3" t="s" s="18">
        <v>30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ht="14.05" customHeight="1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ht="14.05" customHeight="1">
      <c r="A5" s="17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</row>
    <row r="6" ht="14.05" customHeight="1">
      <c r="A6" s="17"/>
      <c r="B6" s="2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5"/>
    </row>
    <row r="7" ht="24.4" customHeight="1">
      <c r="A7" s="17"/>
      <c r="B7" t="s" s="26">
        <v>128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5.1" customHeight="1">
      <c r="A8" s="17"/>
      <c r="B8" s="28"/>
      <c r="C8" s="29"/>
      <c r="D8" t="s" s="30">
        <v>32</v>
      </c>
      <c r="E8" s="31"/>
      <c r="F8" s="31"/>
      <c r="G8" s="31"/>
      <c r="H8" t="s" s="30">
        <v>33</v>
      </c>
      <c r="I8" s="32"/>
      <c r="J8" s="33">
        <v>200</v>
      </c>
      <c r="K8" s="34">
        <f>I8*J8</f>
        <v>0</v>
      </c>
      <c r="L8" s="35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ht="14.6" customHeight="1">
      <c r="A9" s="17"/>
      <c r="B9" s="28"/>
      <c r="C9" s="29"/>
      <c r="D9" t="s" s="36">
        <v>34</v>
      </c>
      <c r="E9" s="37"/>
      <c r="F9" s="37"/>
      <c r="G9" s="37"/>
      <c r="H9" t="s" s="36">
        <v>35</v>
      </c>
      <c r="I9" s="38"/>
      <c r="J9" s="39">
        <v>800</v>
      </c>
      <c r="K9" s="40">
        <f>I9*J9</f>
        <v>0</v>
      </c>
      <c r="L9" s="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7"/>
    </row>
    <row r="10" ht="14.6" customHeight="1">
      <c r="A10" s="17"/>
      <c r="B10" s="28"/>
      <c r="C10" s="29"/>
      <c r="D10" t="s" s="36">
        <v>36</v>
      </c>
      <c r="E10" s="37"/>
      <c r="F10" s="37"/>
      <c r="G10" s="37"/>
      <c r="H10" t="s" s="36">
        <v>35</v>
      </c>
      <c r="I10" s="38"/>
      <c r="J10" s="39">
        <v>700</v>
      </c>
      <c r="K10" s="40">
        <f>I10*J10</f>
        <v>0</v>
      </c>
      <c r="L10" s="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7"/>
    </row>
    <row r="11" ht="14.6" customHeight="1">
      <c r="A11" s="17"/>
      <c r="B11" s="41"/>
      <c r="C11" s="42"/>
      <c r="D11" t="s" s="36">
        <v>37</v>
      </c>
      <c r="E11" s="37"/>
      <c r="F11" s="37"/>
      <c r="G11" s="37"/>
      <c r="H11" t="s" s="36">
        <v>35</v>
      </c>
      <c r="I11" s="38"/>
      <c r="J11" s="39">
        <v>500</v>
      </c>
      <c r="K11" s="40">
        <f>I11*J11</f>
        <v>0</v>
      </c>
      <c r="L11" s="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7"/>
    </row>
    <row r="12" ht="14.6" customHeight="1">
      <c r="A12" s="17"/>
      <c r="B12" s="43"/>
      <c r="C12" s="44"/>
      <c r="D12" t="s" s="36">
        <v>38</v>
      </c>
      <c r="E12" s="37"/>
      <c r="F12" s="37"/>
      <c r="G12" s="37"/>
      <c r="H12" t="s" s="36">
        <v>35</v>
      </c>
      <c r="I12" s="38"/>
      <c r="J12" s="39">
        <v>500</v>
      </c>
      <c r="K12" s="40">
        <f>I12*J12</f>
        <v>0</v>
      </c>
      <c r="L12" s="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7"/>
    </row>
    <row r="13" ht="14.6" customHeight="1">
      <c r="A13" s="17"/>
      <c r="B13" s="45"/>
      <c r="C13" s="46"/>
      <c r="D13" t="s" s="36">
        <v>39</v>
      </c>
      <c r="E13" s="37"/>
      <c r="F13" s="37"/>
      <c r="G13" s="37"/>
      <c r="H13" t="s" s="36">
        <v>35</v>
      </c>
      <c r="I13" s="38"/>
      <c r="J13" s="39">
        <v>150</v>
      </c>
      <c r="K13" s="40">
        <f>I13*J13</f>
        <v>0</v>
      </c>
      <c r="L13" s="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7"/>
    </row>
    <row r="14" ht="14.6" customHeight="1">
      <c r="A14" s="17"/>
      <c r="B14" s="45"/>
      <c r="C14" s="46"/>
      <c r="D14" t="s" s="36">
        <v>40</v>
      </c>
      <c r="E14" s="37"/>
      <c r="F14" s="37"/>
      <c r="G14" s="37"/>
      <c r="H14" t="s" s="36">
        <v>35</v>
      </c>
      <c r="I14" s="38"/>
      <c r="J14" s="39">
        <v>250</v>
      </c>
      <c r="K14" s="40">
        <f>I14*J14</f>
        <v>0</v>
      </c>
      <c r="L14" s="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7"/>
    </row>
    <row r="15" ht="14.6" customHeight="1">
      <c r="A15" s="17"/>
      <c r="B15" s="20"/>
      <c r="C15" s="4"/>
      <c r="D15" s="47"/>
      <c r="E15" s="47"/>
      <c r="F15" s="47"/>
      <c r="G15" s="47"/>
      <c r="H15" s="48"/>
      <c r="I15" s="49"/>
      <c r="J15" s="50"/>
      <c r="K15" s="51">
        <f>(K8+K9+K10+K11+K12+K13+K14)</f>
        <v>0</v>
      </c>
      <c r="L15" s="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7"/>
    </row>
    <row r="16" ht="14.6" customHeight="1">
      <c r="A16" s="17"/>
      <c r="B16" s="20"/>
      <c r="C16" s="2"/>
      <c r="D16" s="52"/>
      <c r="E16" s="52"/>
      <c r="F16" s="52"/>
      <c r="G16" s="52"/>
      <c r="H16" s="53"/>
      <c r="I16" s="53"/>
      <c r="J16" s="53"/>
      <c r="K16" s="5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7"/>
    </row>
    <row r="17" ht="14.6" customHeight="1">
      <c r="A17" s="17"/>
      <c r="B17" s="20"/>
      <c r="C17" s="2"/>
      <c r="D17" s="55"/>
      <c r="E17" s="55"/>
      <c r="F17" s="55"/>
      <c r="G17" s="55"/>
      <c r="H17" s="2"/>
      <c r="I17" s="2"/>
      <c r="J17" s="2"/>
      <c r="K17" s="5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7"/>
    </row>
    <row r="18" ht="14.05" customHeight="1">
      <c r="A18" s="17"/>
      <c r="B18" s="57"/>
      <c r="C18" s="58"/>
      <c r="D18" s="3"/>
      <c r="E18" s="3"/>
      <c r="F18" s="3"/>
      <c r="G18" s="3"/>
      <c r="H18" s="3"/>
      <c r="I18" s="3"/>
      <c r="J18" s="3"/>
      <c r="K18" s="2"/>
      <c r="L18" s="2"/>
      <c r="M18" s="2"/>
      <c r="N18" s="2"/>
      <c r="O18" s="2"/>
      <c r="P18" s="16"/>
      <c r="Q18" s="16"/>
      <c r="R18" s="3"/>
      <c r="S18" s="3"/>
      <c r="T18" s="3"/>
      <c r="U18" s="3"/>
      <c r="V18" s="3"/>
      <c r="W18" s="3"/>
      <c r="X18" s="3"/>
      <c r="Y18" s="17"/>
    </row>
    <row r="19" ht="15.75" customHeight="1">
      <c r="A19" s="17"/>
      <c r="B19" t="s" s="59">
        <v>41</v>
      </c>
      <c r="C19" s="60"/>
      <c r="D19" t="s" s="61">
        <v>42</v>
      </c>
      <c r="E19" s="62"/>
      <c r="F19" s="62"/>
      <c r="G19" s="63"/>
      <c r="H19" s="64">
        <v>5</v>
      </c>
      <c r="I19" s="64">
        <v>80</v>
      </c>
      <c r="J19" s="64">
        <f>I19*H19</f>
        <v>400</v>
      </c>
      <c r="K19" s="7"/>
      <c r="L19" s="2"/>
      <c r="M19" s="2"/>
      <c r="N19" s="2"/>
      <c r="O19" s="17"/>
      <c r="P19" t="s" s="59">
        <v>43</v>
      </c>
      <c r="Q19" s="60"/>
      <c r="R19" t="s" s="65">
        <v>44</v>
      </c>
      <c r="S19" s="66"/>
      <c r="T19" s="66"/>
      <c r="U19" s="66"/>
      <c r="V19" s="64">
        <v>6</v>
      </c>
      <c r="W19" s="64">
        <v>33</v>
      </c>
      <c r="X19" s="64">
        <f>W19*V19</f>
        <v>198</v>
      </c>
      <c r="Y19" s="67"/>
    </row>
    <row r="20" ht="13.55" customHeight="1">
      <c r="A20" s="17"/>
      <c r="B20" s="60"/>
      <c r="C20" s="60"/>
      <c r="D20" t="s" s="61">
        <v>45</v>
      </c>
      <c r="E20" s="62"/>
      <c r="F20" s="62"/>
      <c r="G20" s="63"/>
      <c r="H20" s="64">
        <v>1</v>
      </c>
      <c r="I20" s="64">
        <v>100</v>
      </c>
      <c r="J20" s="64">
        <f>H20*I20</f>
        <v>100</v>
      </c>
      <c r="K20" s="7"/>
      <c r="L20" s="2"/>
      <c r="M20" s="2"/>
      <c r="N20" s="2"/>
      <c r="O20" s="17"/>
      <c r="P20" s="60"/>
      <c r="Q20" s="60"/>
      <c r="R20" t="s" s="65">
        <v>46</v>
      </c>
      <c r="S20" s="66"/>
      <c r="T20" s="66"/>
      <c r="U20" s="66"/>
      <c r="V20" s="64">
        <v>1</v>
      </c>
      <c r="W20" s="64">
        <v>200</v>
      </c>
      <c r="X20" s="64">
        <f>V20*W20</f>
        <v>200</v>
      </c>
      <c r="Y20" s="67"/>
    </row>
    <row r="21" ht="13.55" customHeight="1">
      <c r="A21" s="17"/>
      <c r="B21" s="60"/>
      <c r="C21" s="60"/>
      <c r="D21" t="s" s="61">
        <v>47</v>
      </c>
      <c r="E21" s="62"/>
      <c r="F21" s="62"/>
      <c r="G21" s="63"/>
      <c r="H21" s="64">
        <v>1</v>
      </c>
      <c r="I21" s="64">
        <v>150</v>
      </c>
      <c r="J21" s="64">
        <f>I21*H21</f>
        <v>150</v>
      </c>
      <c r="K21" s="7"/>
      <c r="L21" s="2"/>
      <c r="M21" s="2"/>
      <c r="N21" s="2"/>
      <c r="O21" s="17"/>
      <c r="P21" s="60"/>
      <c r="Q21" s="60"/>
      <c r="R21" t="s" s="65">
        <v>48</v>
      </c>
      <c r="S21" s="66"/>
      <c r="T21" s="66"/>
      <c r="U21" s="66"/>
      <c r="V21" s="64">
        <v>1</v>
      </c>
      <c r="W21" s="64">
        <v>200</v>
      </c>
      <c r="X21" s="64">
        <f>W21*V21</f>
        <v>200</v>
      </c>
      <c r="Y21" s="67"/>
    </row>
    <row r="22" ht="13.55" customHeight="1">
      <c r="A22" s="17"/>
      <c r="B22" s="60"/>
      <c r="C22" s="60"/>
      <c r="D22" t="s" s="61">
        <v>49</v>
      </c>
      <c r="E22" s="62"/>
      <c r="F22" s="62"/>
      <c r="G22" s="63"/>
      <c r="H22" s="64">
        <v>0</v>
      </c>
      <c r="I22" s="64">
        <v>150</v>
      </c>
      <c r="J22" s="64">
        <f>H22*I22</f>
        <v>0</v>
      </c>
      <c r="K22" s="7"/>
      <c r="L22" s="2"/>
      <c r="M22" s="2"/>
      <c r="N22" s="2"/>
      <c r="O22" s="17"/>
      <c r="P22" s="60"/>
      <c r="Q22" s="60"/>
      <c r="R22" t="s" s="61">
        <v>50</v>
      </c>
      <c r="S22" s="62"/>
      <c r="T22" s="62"/>
      <c r="U22" s="63"/>
      <c r="V22" s="64">
        <v>1</v>
      </c>
      <c r="W22" s="64">
        <v>100</v>
      </c>
      <c r="X22" s="64">
        <f>V22*W22</f>
        <v>100</v>
      </c>
      <c r="Y22" s="67"/>
    </row>
    <row r="23" ht="14" customHeight="1">
      <c r="A23" s="17"/>
      <c r="B23" s="60"/>
      <c r="C23" s="60"/>
      <c r="D23" t="s" s="61">
        <v>51</v>
      </c>
      <c r="E23" s="62"/>
      <c r="F23" s="62"/>
      <c r="G23" s="63"/>
      <c r="H23" s="64">
        <v>0</v>
      </c>
      <c r="I23" s="64">
        <v>100</v>
      </c>
      <c r="J23" s="64">
        <f>H23*I23</f>
        <v>0</v>
      </c>
      <c r="K23" s="7"/>
      <c r="L23" s="2"/>
      <c r="M23" s="2"/>
      <c r="N23" s="2"/>
      <c r="O23" s="17"/>
      <c r="P23" s="60"/>
      <c r="Q23" s="60"/>
      <c r="R23" t="s" s="68">
        <v>52</v>
      </c>
      <c r="S23" s="69"/>
      <c r="T23" s="69"/>
      <c r="U23" s="69"/>
      <c r="V23" s="64">
        <v>0</v>
      </c>
      <c r="W23" s="64">
        <v>10</v>
      </c>
      <c r="X23" s="64">
        <f>W23*V23</f>
        <v>0</v>
      </c>
      <c r="Y23" s="67"/>
    </row>
    <row r="24" ht="14" customHeight="1">
      <c r="A24" s="17"/>
      <c r="B24" s="60"/>
      <c r="C24" s="60"/>
      <c r="D24" t="s" s="70">
        <v>52</v>
      </c>
      <c r="E24" s="71"/>
      <c r="F24" s="71"/>
      <c r="G24" s="72"/>
      <c r="H24" s="64">
        <v>0</v>
      </c>
      <c r="I24" s="64">
        <v>10</v>
      </c>
      <c r="J24" s="64">
        <f>I24*H24</f>
        <v>0</v>
      </c>
      <c r="K24" s="7"/>
      <c r="L24" s="2"/>
      <c r="M24" s="2"/>
      <c r="N24" s="2"/>
      <c r="O24" s="17"/>
      <c r="P24" s="60"/>
      <c r="Q24" s="60"/>
      <c r="R24" t="s" s="65">
        <v>53</v>
      </c>
      <c r="S24" s="66"/>
      <c r="T24" s="66"/>
      <c r="U24" s="66"/>
      <c r="V24" s="64">
        <v>0</v>
      </c>
      <c r="W24" s="64">
        <v>20</v>
      </c>
      <c r="X24" s="64">
        <f>V24*W24</f>
        <v>0</v>
      </c>
      <c r="Y24" s="67"/>
    </row>
    <row r="25" ht="14.05" customHeight="1">
      <c r="A25" s="17"/>
      <c r="B25" s="60"/>
      <c r="C25" s="60"/>
      <c r="D25" t="s" s="61">
        <v>53</v>
      </c>
      <c r="E25" s="62"/>
      <c r="F25" s="62"/>
      <c r="G25" s="63"/>
      <c r="H25" s="64">
        <v>1</v>
      </c>
      <c r="I25" s="64">
        <v>20</v>
      </c>
      <c r="J25" s="64">
        <f>H25*I25</f>
        <v>20</v>
      </c>
      <c r="K25" s="7"/>
      <c r="L25" s="74"/>
      <c r="M25" s="2"/>
      <c r="N25" s="2"/>
      <c r="O25" s="17"/>
      <c r="P25" s="60"/>
      <c r="Q25" s="60"/>
      <c r="R25" t="s" s="75">
        <v>54</v>
      </c>
      <c r="S25" s="76"/>
      <c r="T25" s="76"/>
      <c r="U25" s="76"/>
      <c r="V25" s="77">
        <v>0</v>
      </c>
      <c r="W25" s="77">
        <v>800</v>
      </c>
      <c r="X25" s="78">
        <f>W25*V25</f>
        <v>0</v>
      </c>
      <c r="Y25" s="79"/>
    </row>
    <row r="26" ht="14.55" customHeight="1">
      <c r="A26" s="17"/>
      <c r="B26" s="60"/>
      <c r="C26" s="60"/>
      <c r="D26" t="s" s="80">
        <v>54</v>
      </c>
      <c r="E26" s="81"/>
      <c r="F26" s="81"/>
      <c r="G26" s="82"/>
      <c r="H26" s="77">
        <v>0</v>
      </c>
      <c r="I26" s="77">
        <v>800</v>
      </c>
      <c r="J26" s="78">
        <f>I26*H26</f>
        <v>0</v>
      </c>
      <c r="K26" s="83"/>
      <c r="L26" s="2"/>
      <c r="M26" s="2"/>
      <c r="N26" s="2"/>
      <c r="O26" s="2"/>
      <c r="P26" s="22"/>
      <c r="Q26" s="22"/>
      <c r="R26" s="53"/>
      <c r="S26" s="53"/>
      <c r="T26" s="53"/>
      <c r="U26" s="84"/>
      <c r="V26" s="12"/>
      <c r="W26" s="12"/>
      <c r="X26" t="s" s="13">
        <v>55</v>
      </c>
      <c r="Y26" s="85">
        <f>SUM(X19:X24)</f>
        <v>698</v>
      </c>
    </row>
    <row r="27" ht="14.05" customHeight="1">
      <c r="A27" s="17"/>
      <c r="B27" s="21"/>
      <c r="C27" s="22"/>
      <c r="D27" s="53"/>
      <c r="E27" s="53"/>
      <c r="F27" s="53"/>
      <c r="G27" s="53"/>
      <c r="H27" s="53"/>
      <c r="I27" s="84"/>
      <c r="J27" t="s" s="13">
        <v>55</v>
      </c>
      <c r="K27" s="64">
        <f>SUM(J19:J25)</f>
        <v>670</v>
      </c>
      <c r="L27" s="7"/>
      <c r="M27" s="2"/>
      <c r="N27" s="2"/>
      <c r="O27" s="2"/>
      <c r="P27" s="2"/>
      <c r="Q27" s="2"/>
      <c r="R27" s="2"/>
      <c r="S27" s="2"/>
      <c r="T27" s="2"/>
      <c r="U27" s="2"/>
      <c r="V27" s="53"/>
      <c r="W27" s="53"/>
      <c r="X27" s="53"/>
      <c r="Y27" s="86"/>
    </row>
    <row r="28" ht="15.75" customHeight="1">
      <c r="A28" s="17"/>
      <c r="B28" s="24"/>
      <c r="C28" s="16"/>
      <c r="D28" s="3"/>
      <c r="E28" s="3"/>
      <c r="F28" s="3"/>
      <c r="G28" s="3"/>
      <c r="H28" s="3"/>
      <c r="I28" s="3"/>
      <c r="J28" s="49"/>
      <c r="K28" s="53"/>
      <c r="L28" s="2"/>
      <c r="M28" s="2"/>
      <c r="N28" s="2"/>
      <c r="O28" s="2"/>
      <c r="P28" s="16"/>
      <c r="Q28" s="16"/>
      <c r="R28" s="3"/>
      <c r="S28" s="3"/>
      <c r="T28" s="3"/>
      <c r="U28" s="3"/>
      <c r="V28" s="3"/>
      <c r="W28" s="3"/>
      <c r="X28" s="3"/>
      <c r="Y28" s="17"/>
    </row>
    <row r="29" ht="14.1" customHeight="1">
      <c r="A29" s="17"/>
      <c r="B29" t="s" s="59">
        <v>56</v>
      </c>
      <c r="C29" s="60"/>
      <c r="D29" t="s" s="65">
        <v>44</v>
      </c>
      <c r="E29" s="66"/>
      <c r="F29" s="66"/>
      <c r="G29" s="66"/>
      <c r="H29" s="64">
        <v>4</v>
      </c>
      <c r="I29" s="64">
        <v>25</v>
      </c>
      <c r="J29" s="64">
        <f>I29*H29</f>
        <v>100</v>
      </c>
      <c r="K29" s="7"/>
      <c r="L29" s="2"/>
      <c r="M29" s="2"/>
      <c r="N29" s="2"/>
      <c r="O29" s="17"/>
      <c r="P29" t="s" s="59">
        <v>57</v>
      </c>
      <c r="Q29" s="60"/>
      <c r="R29" t="s" s="65">
        <v>44</v>
      </c>
      <c r="S29" s="48"/>
      <c r="T29" s="49"/>
      <c r="U29" s="50"/>
      <c r="V29" s="64">
        <v>2</v>
      </c>
      <c r="W29" s="64">
        <v>25</v>
      </c>
      <c r="X29" s="64">
        <f>W29*V29</f>
        <v>50</v>
      </c>
      <c r="Y29" s="67"/>
    </row>
    <row r="30" ht="13.55" customHeight="1">
      <c r="A30" s="17"/>
      <c r="B30" s="60"/>
      <c r="C30" s="60"/>
      <c r="D30" t="s" s="65">
        <v>58</v>
      </c>
      <c r="E30" s="66"/>
      <c r="F30" s="66"/>
      <c r="G30" s="66"/>
      <c r="H30" s="64">
        <v>1</v>
      </c>
      <c r="I30" s="64">
        <v>150</v>
      </c>
      <c r="J30" s="64">
        <f>H30*I30</f>
        <v>150</v>
      </c>
      <c r="K30" s="7"/>
      <c r="L30" s="2"/>
      <c r="M30" s="2"/>
      <c r="N30" s="2"/>
      <c r="O30" s="17"/>
      <c r="P30" s="60"/>
      <c r="Q30" s="60"/>
      <c r="R30" t="s" s="65">
        <v>59</v>
      </c>
      <c r="S30" s="66"/>
      <c r="T30" s="66"/>
      <c r="U30" s="66"/>
      <c r="V30" s="64">
        <v>1</v>
      </c>
      <c r="W30" s="64">
        <v>100</v>
      </c>
      <c r="X30" s="64">
        <f>V30*W30</f>
        <v>100</v>
      </c>
      <c r="Y30" s="67"/>
    </row>
    <row r="31" ht="13.55" customHeight="1">
      <c r="A31" s="17"/>
      <c r="B31" s="60"/>
      <c r="C31" s="60"/>
      <c r="D31" t="s" s="65">
        <v>60</v>
      </c>
      <c r="E31" s="66"/>
      <c r="F31" s="66"/>
      <c r="G31" s="66"/>
      <c r="H31" s="64">
        <v>1</v>
      </c>
      <c r="I31" s="64">
        <v>100</v>
      </c>
      <c r="J31" s="64">
        <f>I31*H31</f>
        <v>100</v>
      </c>
      <c r="K31" s="7"/>
      <c r="L31" s="2"/>
      <c r="M31" s="2"/>
      <c r="N31" s="2"/>
      <c r="O31" s="17"/>
      <c r="P31" s="60"/>
      <c r="Q31" s="60"/>
      <c r="R31" t="s" s="65">
        <v>61</v>
      </c>
      <c r="S31" s="66"/>
      <c r="T31" s="66"/>
      <c r="U31" s="66"/>
      <c r="V31" s="64">
        <v>0</v>
      </c>
      <c r="W31" s="64">
        <v>250</v>
      </c>
      <c r="X31" s="64">
        <f>W31*V31</f>
        <v>0</v>
      </c>
      <c r="Y31" s="67"/>
    </row>
    <row r="32" ht="13.55" customHeight="1">
      <c r="A32" s="17"/>
      <c r="B32" s="60"/>
      <c r="C32" s="60"/>
      <c r="D32" t="s" s="61">
        <v>62</v>
      </c>
      <c r="E32" s="62"/>
      <c r="F32" s="62"/>
      <c r="G32" s="63"/>
      <c r="H32" s="64">
        <v>0</v>
      </c>
      <c r="I32" s="64">
        <v>150</v>
      </c>
      <c r="J32" s="64">
        <f>H32*I32</f>
        <v>0</v>
      </c>
      <c r="K32" s="7"/>
      <c r="L32" s="2"/>
      <c r="M32" s="2"/>
      <c r="N32" s="2"/>
      <c r="O32" s="17"/>
      <c r="P32" s="60"/>
      <c r="Q32" s="60"/>
      <c r="R32" t="s" s="61">
        <v>63</v>
      </c>
      <c r="S32" s="62"/>
      <c r="T32" s="62"/>
      <c r="U32" s="63"/>
      <c r="V32" s="64">
        <v>0</v>
      </c>
      <c r="W32" s="64">
        <v>150</v>
      </c>
      <c r="X32" s="64">
        <f>V32*W32</f>
        <v>0</v>
      </c>
      <c r="Y32" s="67"/>
    </row>
    <row r="33" ht="14" customHeight="1">
      <c r="A33" s="17"/>
      <c r="B33" s="60"/>
      <c r="C33" s="60"/>
      <c r="D33" t="s" s="61">
        <v>64</v>
      </c>
      <c r="E33" s="62"/>
      <c r="F33" s="62"/>
      <c r="G33" s="63"/>
      <c r="H33" s="64">
        <v>0</v>
      </c>
      <c r="I33" s="64">
        <v>100</v>
      </c>
      <c r="J33" s="64">
        <f>H33*I33</f>
        <v>0</v>
      </c>
      <c r="K33" s="7"/>
      <c r="L33" s="2"/>
      <c r="M33" s="2"/>
      <c r="N33" s="2"/>
      <c r="O33" s="17"/>
      <c r="P33" s="60"/>
      <c r="Q33" s="60"/>
      <c r="R33" t="s" s="68">
        <v>52</v>
      </c>
      <c r="S33" s="69"/>
      <c r="T33" s="69"/>
      <c r="U33" s="69"/>
      <c r="V33" s="64">
        <v>0</v>
      </c>
      <c r="W33" s="64">
        <v>10</v>
      </c>
      <c r="X33" s="64">
        <f>W33*V33</f>
        <v>0</v>
      </c>
      <c r="Y33" s="67"/>
    </row>
    <row r="34" ht="14" customHeight="1">
      <c r="A34" s="17"/>
      <c r="B34" s="60"/>
      <c r="C34" s="60"/>
      <c r="D34" t="s" s="68">
        <v>52</v>
      </c>
      <c r="E34" s="100"/>
      <c r="F34" s="62"/>
      <c r="G34" s="63"/>
      <c r="H34" s="64">
        <v>0</v>
      </c>
      <c r="I34" s="64">
        <v>10</v>
      </c>
      <c r="J34" s="64">
        <f>I34*H34</f>
        <v>0</v>
      </c>
      <c r="K34" s="7"/>
      <c r="L34" s="2"/>
      <c r="M34" s="2"/>
      <c r="N34" s="2"/>
      <c r="O34" s="17"/>
      <c r="P34" s="60"/>
      <c r="Q34" s="60"/>
      <c r="R34" t="s" s="65">
        <v>53</v>
      </c>
      <c r="S34" s="66"/>
      <c r="T34" s="66"/>
      <c r="U34" s="66"/>
      <c r="V34" s="64">
        <v>0</v>
      </c>
      <c r="W34" s="64">
        <v>20</v>
      </c>
      <c r="X34" s="64">
        <f>V34*W34</f>
        <v>0</v>
      </c>
      <c r="Y34" s="67"/>
    </row>
    <row r="35" ht="14.05" customHeight="1">
      <c r="A35" s="17"/>
      <c r="B35" s="60"/>
      <c r="C35" s="60"/>
      <c r="D35" t="s" s="65">
        <v>53</v>
      </c>
      <c r="E35" s="66"/>
      <c r="F35" s="66"/>
      <c r="G35" s="66"/>
      <c r="H35" s="64">
        <v>0</v>
      </c>
      <c r="I35" s="64">
        <v>20</v>
      </c>
      <c r="J35" s="64">
        <f>H35*I35</f>
        <v>0</v>
      </c>
      <c r="K35" s="7"/>
      <c r="L35" s="74"/>
      <c r="M35" s="2"/>
      <c r="N35" s="2"/>
      <c r="O35" s="17"/>
      <c r="P35" s="60"/>
      <c r="Q35" s="60"/>
      <c r="R35" t="s" s="75">
        <v>54</v>
      </c>
      <c r="S35" s="76"/>
      <c r="T35" s="76"/>
      <c r="U35" s="76"/>
      <c r="V35" s="77">
        <v>0</v>
      </c>
      <c r="W35" s="77">
        <v>800</v>
      </c>
      <c r="X35" s="78">
        <f>V35*W35</f>
        <v>0</v>
      </c>
      <c r="Y35" s="79"/>
    </row>
    <row r="36" ht="14.55" customHeight="1">
      <c r="A36" s="17"/>
      <c r="B36" s="60"/>
      <c r="C36" s="60"/>
      <c r="D36" t="s" s="75">
        <v>54</v>
      </c>
      <c r="E36" s="76"/>
      <c r="F36" s="76"/>
      <c r="G36" s="76"/>
      <c r="H36" s="77">
        <v>0</v>
      </c>
      <c r="I36" s="77">
        <v>800</v>
      </c>
      <c r="J36" s="78">
        <f>H36*I36</f>
        <v>0</v>
      </c>
      <c r="K36" s="83"/>
      <c r="L36" s="2"/>
      <c r="M36" s="2"/>
      <c r="N36" s="2"/>
      <c r="O36" s="2"/>
      <c r="P36" s="22"/>
      <c r="Q36" s="22"/>
      <c r="R36" s="53"/>
      <c r="S36" s="53"/>
      <c r="T36" s="53"/>
      <c r="U36" s="84"/>
      <c r="V36" s="12"/>
      <c r="W36" s="12"/>
      <c r="X36" t="s" s="13">
        <v>55</v>
      </c>
      <c r="Y36" s="85">
        <f>SUM(X29:X34)</f>
        <v>150</v>
      </c>
    </row>
    <row r="37" ht="15.75" customHeight="1">
      <c r="A37" s="17"/>
      <c r="B37" s="21"/>
      <c r="C37" s="22"/>
      <c r="D37" s="112"/>
      <c r="E37" s="113"/>
      <c r="F37" s="113"/>
      <c r="G37" s="114"/>
      <c r="H37" s="12"/>
      <c r="I37" s="12"/>
      <c r="J37" t="s" s="13">
        <v>55</v>
      </c>
      <c r="K37" s="64">
        <f>(J29+J30+J31+J32+J33+J34+J35)</f>
        <v>350</v>
      </c>
      <c r="L37" s="7"/>
      <c r="M37" s="2"/>
      <c r="N37" s="2"/>
      <c r="O37" s="2"/>
      <c r="P37" s="2"/>
      <c r="Q37" s="2"/>
      <c r="R37" s="2"/>
      <c r="S37" s="2"/>
      <c r="T37" s="2"/>
      <c r="U37" s="2"/>
      <c r="V37" s="53"/>
      <c r="W37" s="53"/>
      <c r="X37" s="53"/>
      <c r="Y37" s="86"/>
    </row>
    <row r="38" ht="13.55" customHeight="1">
      <c r="A38" s="17"/>
      <c r="B38" s="20"/>
      <c r="C38" s="2"/>
      <c r="D38" s="116"/>
      <c r="E38" s="117"/>
      <c r="F38" s="117"/>
      <c r="G38" s="117"/>
      <c r="H38" s="53"/>
      <c r="I38" s="53"/>
      <c r="J38" s="53"/>
      <c r="K38" s="5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7"/>
    </row>
    <row r="39" ht="14.05" customHeight="1">
      <c r="A39" s="17"/>
      <c r="B39" s="118"/>
      <c r="C39" s="119"/>
      <c r="D39" s="120"/>
      <c r="E39" s="3"/>
      <c r="F39" s="3"/>
      <c r="G39" s="3"/>
      <c r="H39" s="3"/>
      <c r="I39" s="3"/>
      <c r="J39" s="3"/>
      <c r="K39" s="2"/>
      <c r="L39" s="2"/>
      <c r="M39" s="2"/>
      <c r="N39" s="2"/>
      <c r="O39" s="2"/>
      <c r="P39" s="3"/>
      <c r="Q39" s="3"/>
      <c r="R39" s="3"/>
      <c r="S39" s="3"/>
      <c r="T39" s="3"/>
      <c r="U39" t="s" s="223">
        <v>129</v>
      </c>
      <c r="V39" s="224">
        <v>3</v>
      </c>
      <c r="W39" s="224">
        <v>-50</v>
      </c>
      <c r="X39" s="224">
        <f>V39*W39</f>
        <v>-150</v>
      </c>
      <c r="Y39" s="17"/>
    </row>
    <row r="40" ht="14.1" customHeight="1">
      <c r="A40" s="17"/>
      <c r="B40" t="s" s="59">
        <v>65</v>
      </c>
      <c r="C40" s="60"/>
      <c r="D40" t="s" s="65">
        <v>42</v>
      </c>
      <c r="E40" s="66"/>
      <c r="F40" s="66"/>
      <c r="G40" s="66"/>
      <c r="H40" s="64">
        <v>5</v>
      </c>
      <c r="I40" s="64">
        <v>80</v>
      </c>
      <c r="J40" s="64">
        <f>I40*H40</f>
        <v>400</v>
      </c>
      <c r="K40" s="7"/>
      <c r="L40" s="2"/>
      <c r="M40" s="2"/>
      <c r="N40" s="2"/>
      <c r="O40" s="4"/>
      <c r="P40" t="s" s="121">
        <v>66</v>
      </c>
      <c r="Q40" s="122"/>
      <c r="R40" t="s" s="123">
        <v>44</v>
      </c>
      <c r="S40" s="49"/>
      <c r="T40" s="49"/>
      <c r="U40" s="50"/>
      <c r="V40" s="64">
        <v>7</v>
      </c>
      <c r="W40" s="64">
        <v>25</v>
      </c>
      <c r="X40" s="64">
        <f>W40*V40</f>
        <v>175</v>
      </c>
      <c r="Y40" s="67"/>
    </row>
    <row r="41" ht="13.55" customHeight="1">
      <c r="A41" s="17"/>
      <c r="B41" s="60"/>
      <c r="C41" s="60"/>
      <c r="D41" t="s" s="65">
        <v>67</v>
      </c>
      <c r="E41" s="66"/>
      <c r="F41" s="66"/>
      <c r="G41" s="66"/>
      <c r="H41" s="64">
        <v>1</v>
      </c>
      <c r="I41" s="64">
        <v>200</v>
      </c>
      <c r="J41" s="64">
        <f>H41*I41</f>
        <v>200</v>
      </c>
      <c r="K41" s="7"/>
      <c r="L41" s="2"/>
      <c r="M41" s="2"/>
      <c r="N41" s="2"/>
      <c r="O41" s="4"/>
      <c r="P41" s="122"/>
      <c r="Q41" s="122"/>
      <c r="R41" t="s" s="124">
        <v>68</v>
      </c>
      <c r="S41" s="66"/>
      <c r="T41" s="66"/>
      <c r="U41" s="66"/>
      <c r="V41" s="64">
        <v>1</v>
      </c>
      <c r="W41" s="64">
        <v>150</v>
      </c>
      <c r="X41" s="64">
        <f>V41*W41</f>
        <v>150</v>
      </c>
      <c r="Y41" s="67"/>
    </row>
    <row r="42" ht="13.55" customHeight="1">
      <c r="A42" s="17"/>
      <c r="B42" s="60"/>
      <c r="C42" s="60"/>
      <c r="D42" t="s" s="65">
        <v>69</v>
      </c>
      <c r="E42" s="66"/>
      <c r="F42" s="66"/>
      <c r="G42" s="66"/>
      <c r="H42" s="64">
        <v>1</v>
      </c>
      <c r="I42" s="64">
        <v>100</v>
      </c>
      <c r="J42" s="64">
        <f>I42*H42</f>
        <v>100</v>
      </c>
      <c r="K42" s="7"/>
      <c r="L42" s="2"/>
      <c r="M42" s="2"/>
      <c r="N42" s="2"/>
      <c r="O42" s="4"/>
      <c r="P42" s="122"/>
      <c r="Q42" s="122"/>
      <c r="R42" t="s" s="124">
        <v>70</v>
      </c>
      <c r="S42" s="66"/>
      <c r="T42" s="66"/>
      <c r="U42" s="66"/>
      <c r="V42" s="64">
        <v>1</v>
      </c>
      <c r="W42" s="64">
        <v>250</v>
      </c>
      <c r="X42" s="64">
        <f>W42*V42</f>
        <v>250</v>
      </c>
      <c r="Y42" s="67"/>
    </row>
    <row r="43" ht="13.55" customHeight="1">
      <c r="A43" s="17"/>
      <c r="B43" s="60"/>
      <c r="C43" s="60"/>
      <c r="D43" t="s" s="65">
        <v>71</v>
      </c>
      <c r="E43" s="66"/>
      <c r="F43" s="66"/>
      <c r="G43" s="66"/>
      <c r="H43" s="64">
        <v>1</v>
      </c>
      <c r="I43" s="64">
        <v>100</v>
      </c>
      <c r="J43" s="64">
        <f>H43*I43</f>
        <v>100</v>
      </c>
      <c r="K43" s="7"/>
      <c r="L43" s="2"/>
      <c r="M43" s="2"/>
      <c r="N43" s="2"/>
      <c r="O43" s="4"/>
      <c r="P43" s="122"/>
      <c r="Q43" s="122"/>
      <c r="R43" t="s" s="124">
        <v>72</v>
      </c>
      <c r="S43" s="66"/>
      <c r="T43" s="66"/>
      <c r="U43" s="66"/>
      <c r="V43" s="64">
        <v>1</v>
      </c>
      <c r="W43" s="64">
        <v>100</v>
      </c>
      <c r="X43" s="64">
        <f>V43*W43</f>
        <v>100</v>
      </c>
      <c r="Y43" s="67"/>
    </row>
    <row r="44" ht="14" customHeight="1">
      <c r="A44" s="17"/>
      <c r="B44" s="60"/>
      <c r="C44" s="60"/>
      <c r="D44" t="s" s="61">
        <v>73</v>
      </c>
      <c r="E44" s="62"/>
      <c r="F44" s="62"/>
      <c r="G44" s="63"/>
      <c r="H44" s="64">
        <v>0</v>
      </c>
      <c r="I44" s="64">
        <v>100</v>
      </c>
      <c r="J44" s="64">
        <f>H44*I44</f>
        <v>0</v>
      </c>
      <c r="K44" s="7"/>
      <c r="L44" s="2"/>
      <c r="M44" s="2"/>
      <c r="N44" s="2"/>
      <c r="O44" s="4"/>
      <c r="P44" s="122"/>
      <c r="Q44" s="122"/>
      <c r="R44" t="s" s="125">
        <v>52</v>
      </c>
      <c r="S44" s="69"/>
      <c r="T44" s="69"/>
      <c r="U44" s="69"/>
      <c r="V44" s="64">
        <v>0</v>
      </c>
      <c r="W44" s="64">
        <v>10</v>
      </c>
      <c r="X44" s="64">
        <f>W44*V44</f>
        <v>0</v>
      </c>
      <c r="Y44" s="67"/>
    </row>
    <row r="45" ht="14" customHeight="1">
      <c r="A45" s="17"/>
      <c r="B45" s="60"/>
      <c r="C45" s="60"/>
      <c r="D45" t="s" s="68">
        <v>52</v>
      </c>
      <c r="E45" s="69"/>
      <c r="F45" s="69"/>
      <c r="G45" s="69"/>
      <c r="H45" s="64">
        <v>0</v>
      </c>
      <c r="I45" s="64">
        <v>10</v>
      </c>
      <c r="J45" s="64">
        <f>I45*H45</f>
        <v>0</v>
      </c>
      <c r="K45" s="7"/>
      <c r="L45" s="2"/>
      <c r="M45" s="2"/>
      <c r="N45" s="2"/>
      <c r="O45" s="4"/>
      <c r="P45" s="122"/>
      <c r="Q45" s="122"/>
      <c r="R45" t="s" s="124">
        <v>53</v>
      </c>
      <c r="S45" s="66"/>
      <c r="T45" s="66"/>
      <c r="U45" s="66"/>
      <c r="V45" s="64">
        <v>1</v>
      </c>
      <c r="W45" s="64">
        <v>20</v>
      </c>
      <c r="X45" s="64">
        <f>W45*V45</f>
        <v>20</v>
      </c>
      <c r="Y45" s="67"/>
    </row>
    <row r="46" ht="13.55" customHeight="1">
      <c r="A46" s="17"/>
      <c r="B46" s="60"/>
      <c r="C46" s="60"/>
      <c r="D46" t="s" s="65">
        <v>53</v>
      </c>
      <c r="E46" s="66"/>
      <c r="F46" s="66"/>
      <c r="G46" s="66"/>
      <c r="H46" s="64">
        <v>1</v>
      </c>
      <c r="I46" s="64">
        <v>20</v>
      </c>
      <c r="J46" s="64">
        <f>I46*H46</f>
        <v>20</v>
      </c>
      <c r="K46" s="7"/>
      <c r="L46" s="2"/>
      <c r="M46" s="2"/>
      <c r="N46" s="2"/>
      <c r="O46" s="4"/>
      <c r="P46" s="122"/>
      <c r="Q46" s="122"/>
      <c r="R46" t="s" s="126">
        <v>54</v>
      </c>
      <c r="S46" s="76"/>
      <c r="T46" s="76"/>
      <c r="U46" s="76"/>
      <c r="V46" s="77">
        <v>0</v>
      </c>
      <c r="W46" s="77">
        <v>800</v>
      </c>
      <c r="X46" s="78">
        <f>W46*V46</f>
        <v>0</v>
      </c>
      <c r="Y46" s="79"/>
    </row>
    <row r="47" ht="15.75" customHeight="1">
      <c r="A47" s="17"/>
      <c r="B47" s="60"/>
      <c r="C47" s="60"/>
      <c r="D47" t="s" s="75">
        <v>54</v>
      </c>
      <c r="E47" s="76"/>
      <c r="F47" s="76"/>
      <c r="G47" s="76"/>
      <c r="H47" s="77">
        <v>0</v>
      </c>
      <c r="I47" s="77">
        <v>900</v>
      </c>
      <c r="J47" s="78">
        <f>I47*H47</f>
        <v>0</v>
      </c>
      <c r="K47" s="83"/>
      <c r="L47" s="74"/>
      <c r="M47" s="2"/>
      <c r="N47" s="2"/>
      <c r="O47" s="2"/>
      <c r="P47" s="53"/>
      <c r="Q47" s="53"/>
      <c r="R47" s="53"/>
      <c r="S47" s="53"/>
      <c r="T47" s="53"/>
      <c r="U47" s="84"/>
      <c r="V47" s="12"/>
      <c r="W47" s="12"/>
      <c r="X47" t="s" s="13">
        <v>55</v>
      </c>
      <c r="Y47" s="85">
        <f>SUM(X39:X45)</f>
        <v>545</v>
      </c>
    </row>
    <row r="48" ht="14.05" customHeight="1">
      <c r="A48" s="17"/>
      <c r="B48" s="21"/>
      <c r="C48" s="22"/>
      <c r="D48" s="53"/>
      <c r="E48" s="53"/>
      <c r="F48" s="53"/>
      <c r="G48" s="84"/>
      <c r="H48" s="12"/>
      <c r="I48" s="12"/>
      <c r="J48" t="s" s="13">
        <v>55</v>
      </c>
      <c r="K48" s="64">
        <f>SUM(J40:J46)</f>
        <v>820</v>
      </c>
      <c r="L48" s="7"/>
      <c r="M48" s="2"/>
      <c r="N48" s="2"/>
      <c r="O48" s="2"/>
      <c r="P48" s="2"/>
      <c r="Q48" s="2"/>
      <c r="R48" s="2"/>
      <c r="S48" s="2"/>
      <c r="T48" s="2"/>
      <c r="U48" s="2"/>
      <c r="V48" s="53"/>
      <c r="W48" s="53"/>
      <c r="X48" s="53"/>
      <c r="Y48" s="86"/>
    </row>
    <row r="49" ht="13.55" customHeight="1">
      <c r="A49" s="17"/>
      <c r="B49" s="20"/>
      <c r="C49" s="2"/>
      <c r="D49" s="2"/>
      <c r="E49" s="2"/>
      <c r="F49" s="2"/>
      <c r="G49" s="2"/>
      <c r="H49" s="53"/>
      <c r="I49" s="53"/>
      <c r="J49" s="53"/>
      <c r="K49" s="53"/>
      <c r="L49" s="2"/>
      <c r="M49" s="2"/>
      <c r="N49" s="2"/>
      <c r="O49" s="2"/>
      <c r="P49" s="2"/>
      <c r="Q49" s="2"/>
      <c r="R49" s="116"/>
      <c r="S49" s="116"/>
      <c r="T49" s="116"/>
      <c r="U49" s="116"/>
      <c r="V49" s="2"/>
      <c r="W49" s="2"/>
      <c r="X49" s="2"/>
      <c r="Y49" s="17"/>
    </row>
    <row r="50" ht="13.55" customHeight="1">
      <c r="A50" s="17"/>
      <c r="B50" s="2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16"/>
      <c r="S50" s="116"/>
      <c r="T50" s="116"/>
      <c r="U50" s="116"/>
      <c r="V50" s="2"/>
      <c r="W50" s="2"/>
      <c r="X50" s="2"/>
      <c r="Y50" s="17"/>
    </row>
    <row r="51" ht="14.05" customHeight="1">
      <c r="A51" s="17"/>
      <c r="B51" s="24"/>
      <c r="C51" s="16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16"/>
      <c r="Q51" s="16"/>
      <c r="R51" s="3"/>
      <c r="S51" s="3"/>
      <c r="T51" s="3"/>
      <c r="U51" s="3"/>
      <c r="V51" s="3"/>
      <c r="W51" s="3"/>
      <c r="X51" s="3"/>
      <c r="Y51" s="17"/>
    </row>
    <row r="52" ht="14.1" customHeight="1">
      <c r="A52" s="17"/>
      <c r="B52" t="s" s="59">
        <v>74</v>
      </c>
      <c r="C52" s="60"/>
      <c r="D52" t="s" s="65">
        <v>44</v>
      </c>
      <c r="E52" s="66"/>
      <c r="F52" s="66"/>
      <c r="G52" s="66"/>
      <c r="H52" s="64">
        <v>0</v>
      </c>
      <c r="I52" s="64">
        <v>25</v>
      </c>
      <c r="J52" s="64">
        <f>I52*H52</f>
        <v>0</v>
      </c>
      <c r="K52" s="7"/>
      <c r="L52" s="2"/>
      <c r="M52" s="2"/>
      <c r="N52" s="2"/>
      <c r="O52" s="17"/>
      <c r="P52" t="s" s="59">
        <v>75</v>
      </c>
      <c r="Q52" s="60"/>
      <c r="R52" t="s" s="65">
        <v>44</v>
      </c>
      <c r="S52" s="66"/>
      <c r="T52" s="66"/>
      <c r="U52" s="66"/>
      <c r="V52" s="64">
        <v>0</v>
      </c>
      <c r="W52" s="64">
        <v>80</v>
      </c>
      <c r="X52" s="64">
        <f>W52*V52</f>
        <v>0</v>
      </c>
      <c r="Y52" s="67"/>
    </row>
    <row r="53" ht="13.55" customHeight="1">
      <c r="A53" s="17"/>
      <c r="B53" s="60"/>
      <c r="C53" s="60"/>
      <c r="D53" t="s" s="65">
        <v>76</v>
      </c>
      <c r="E53" s="66"/>
      <c r="F53" s="66"/>
      <c r="G53" s="66"/>
      <c r="H53" s="64">
        <v>0</v>
      </c>
      <c r="I53" s="64">
        <v>100</v>
      </c>
      <c r="J53" s="64">
        <f>H53*I53</f>
        <v>0</v>
      </c>
      <c r="K53" s="7"/>
      <c r="L53" s="2"/>
      <c r="M53" s="2"/>
      <c r="N53" s="2"/>
      <c r="O53" s="17"/>
      <c r="P53" s="60"/>
      <c r="Q53" s="60"/>
      <c r="R53" t="s" s="65">
        <v>130</v>
      </c>
      <c r="S53" s="66"/>
      <c r="T53" s="66"/>
      <c r="U53" s="66"/>
      <c r="V53" s="64">
        <v>0</v>
      </c>
      <c r="W53" s="64">
        <v>150</v>
      </c>
      <c r="X53" s="64">
        <f>V53*W53</f>
        <v>0</v>
      </c>
      <c r="Y53" s="67"/>
    </row>
    <row r="54" ht="13.55" customHeight="1">
      <c r="A54" s="17"/>
      <c r="B54" s="60"/>
      <c r="C54" s="60"/>
      <c r="D54" t="s" s="65">
        <v>78</v>
      </c>
      <c r="E54" s="66"/>
      <c r="F54" s="66"/>
      <c r="G54" s="66"/>
      <c r="H54" s="64">
        <v>0</v>
      </c>
      <c r="I54" s="64">
        <v>100</v>
      </c>
      <c r="J54" s="64">
        <f>I54*H54</f>
        <v>0</v>
      </c>
      <c r="K54" s="7"/>
      <c r="L54" s="2"/>
      <c r="M54" s="2"/>
      <c r="N54" s="2"/>
      <c r="O54" s="17"/>
      <c r="P54" s="60"/>
      <c r="Q54" s="60"/>
      <c r="R54" t="s" s="65">
        <v>79</v>
      </c>
      <c r="S54" s="66"/>
      <c r="T54" s="66"/>
      <c r="U54" s="66"/>
      <c r="V54" s="64">
        <v>0</v>
      </c>
      <c r="W54" s="64">
        <v>250</v>
      </c>
      <c r="X54" s="64">
        <f>W54*V54</f>
        <v>0</v>
      </c>
      <c r="Y54" s="67"/>
    </row>
    <row r="55" ht="13.55" customHeight="1">
      <c r="A55" s="17"/>
      <c r="B55" s="60"/>
      <c r="C55" s="60"/>
      <c r="D55" t="s" s="65">
        <v>80</v>
      </c>
      <c r="E55" s="66"/>
      <c r="F55" s="66"/>
      <c r="G55" s="66"/>
      <c r="H55" s="64">
        <v>0</v>
      </c>
      <c r="I55" s="64">
        <v>100</v>
      </c>
      <c r="J55" s="64">
        <f>H55*I55</f>
        <v>0</v>
      </c>
      <c r="K55" s="7"/>
      <c r="L55" s="2"/>
      <c r="M55" s="2"/>
      <c r="N55" s="2"/>
      <c r="O55" s="17"/>
      <c r="P55" s="60"/>
      <c r="Q55" s="60"/>
      <c r="R55" t="s" s="65">
        <v>81</v>
      </c>
      <c r="S55" s="66"/>
      <c r="T55" s="66"/>
      <c r="U55" s="66"/>
      <c r="V55" s="64">
        <v>0</v>
      </c>
      <c r="W55" s="64">
        <v>100</v>
      </c>
      <c r="X55" s="64">
        <f>W55*V55</f>
        <v>0</v>
      </c>
      <c r="Y55" s="67"/>
    </row>
    <row r="56" ht="15.75" customHeight="1">
      <c r="A56" s="17"/>
      <c r="B56" s="60"/>
      <c r="C56" s="60"/>
      <c r="D56" t="s" s="65">
        <v>82</v>
      </c>
      <c r="E56" s="66"/>
      <c r="F56" s="66"/>
      <c r="G56" s="66"/>
      <c r="H56" s="64">
        <v>0</v>
      </c>
      <c r="I56" s="64">
        <v>200</v>
      </c>
      <c r="J56" s="64">
        <f>H56*I56</f>
        <v>0</v>
      </c>
      <c r="K56" s="7"/>
      <c r="L56" s="2"/>
      <c r="M56" s="2"/>
      <c r="N56" s="2"/>
      <c r="O56" s="17"/>
      <c r="P56" s="60"/>
      <c r="Q56" s="60"/>
      <c r="R56" t="s" s="65">
        <v>83</v>
      </c>
      <c r="S56" s="66"/>
      <c r="T56" s="66"/>
      <c r="U56" s="66"/>
      <c r="V56" s="64">
        <v>0</v>
      </c>
      <c r="W56" s="64">
        <v>100</v>
      </c>
      <c r="X56" s="64">
        <f>W56*V56</f>
        <v>0</v>
      </c>
      <c r="Y56" s="67"/>
    </row>
    <row r="57" ht="14" customHeight="1">
      <c r="A57" s="17"/>
      <c r="B57" s="60"/>
      <c r="C57" s="60"/>
      <c r="D57" t="s" s="127">
        <v>52</v>
      </c>
      <c r="E57" s="128"/>
      <c r="F57" s="128"/>
      <c r="G57" s="128"/>
      <c r="H57" s="64">
        <v>0</v>
      </c>
      <c r="I57" s="64">
        <v>10</v>
      </c>
      <c r="J57" s="64">
        <f>I57*H57</f>
        <v>0</v>
      </c>
      <c r="K57" s="7"/>
      <c r="L57" s="2"/>
      <c r="M57" s="2"/>
      <c r="N57" s="2"/>
      <c r="O57" s="17"/>
      <c r="P57" s="60"/>
      <c r="Q57" s="60"/>
      <c r="R57" t="s" s="68">
        <v>52</v>
      </c>
      <c r="S57" s="69"/>
      <c r="T57" s="69"/>
      <c r="U57" s="69"/>
      <c r="V57" s="64">
        <v>0</v>
      </c>
      <c r="W57" s="64">
        <v>10</v>
      </c>
      <c r="X57" s="64">
        <f>W57*V57</f>
        <v>0</v>
      </c>
      <c r="Y57" s="67"/>
    </row>
    <row r="58" ht="13.55" customHeight="1">
      <c r="A58" s="17"/>
      <c r="B58" s="60"/>
      <c r="C58" s="60"/>
      <c r="D58" t="s" s="65">
        <v>53</v>
      </c>
      <c r="E58" s="66"/>
      <c r="F58" s="66"/>
      <c r="G58" s="66"/>
      <c r="H58" s="64">
        <v>0</v>
      </c>
      <c r="I58" s="64">
        <v>20</v>
      </c>
      <c r="J58" s="64">
        <f>H58*I58</f>
        <v>0</v>
      </c>
      <c r="K58" s="7"/>
      <c r="L58" s="74"/>
      <c r="M58" s="2"/>
      <c r="N58" s="2"/>
      <c r="O58" s="17"/>
      <c r="P58" s="60"/>
      <c r="Q58" s="60"/>
      <c r="R58" t="s" s="65">
        <v>53</v>
      </c>
      <c r="S58" s="66"/>
      <c r="T58" s="66"/>
      <c r="U58" s="66"/>
      <c r="V58" s="64">
        <v>0</v>
      </c>
      <c r="W58" s="64">
        <v>20</v>
      </c>
      <c r="X58" s="64">
        <f>V58*W58</f>
        <v>0</v>
      </c>
      <c r="Y58" s="67"/>
    </row>
    <row r="59" ht="14.05" customHeight="1">
      <c r="A59" s="17"/>
      <c r="B59" s="60"/>
      <c r="C59" s="60"/>
      <c r="D59" t="s" s="75">
        <v>54</v>
      </c>
      <c r="E59" s="76"/>
      <c r="F59" s="76"/>
      <c r="G59" s="76"/>
      <c r="H59" s="77">
        <v>0</v>
      </c>
      <c r="I59" s="77">
        <v>800</v>
      </c>
      <c r="J59" s="78">
        <f>I59*H59</f>
        <v>0</v>
      </c>
      <c r="K59" s="83"/>
      <c r="L59" s="2"/>
      <c r="M59" s="2"/>
      <c r="N59" s="2"/>
      <c r="O59" s="17"/>
      <c r="P59" s="60"/>
      <c r="Q59" s="60"/>
      <c r="R59" t="s" s="75">
        <v>54</v>
      </c>
      <c r="S59" s="76"/>
      <c r="T59" s="76"/>
      <c r="U59" s="76"/>
      <c r="V59" s="77">
        <v>0</v>
      </c>
      <c r="W59" s="77">
        <v>900</v>
      </c>
      <c r="X59" s="78">
        <f>W59*V59</f>
        <v>0</v>
      </c>
      <c r="Y59" s="79"/>
    </row>
    <row r="60" ht="14.05" customHeight="1">
      <c r="A60" s="17"/>
      <c r="B60" s="21"/>
      <c r="C60" s="22"/>
      <c r="D60" s="112"/>
      <c r="E60" s="112"/>
      <c r="F60" s="112"/>
      <c r="G60" s="129"/>
      <c r="H60" s="12"/>
      <c r="I60" s="12"/>
      <c r="J60" t="s" s="13">
        <v>55</v>
      </c>
      <c r="K60" s="64">
        <f>SUM(J52:J58)</f>
        <v>0</v>
      </c>
      <c r="L60" s="7"/>
      <c r="M60" s="2"/>
      <c r="N60" s="2"/>
      <c r="O60" s="2"/>
      <c r="P60" s="22"/>
      <c r="Q60" s="22"/>
      <c r="R60" s="53"/>
      <c r="S60" s="53"/>
      <c r="T60" s="53"/>
      <c r="U60" s="84"/>
      <c r="V60" s="12"/>
      <c r="W60" s="12"/>
      <c r="X60" t="s" s="13">
        <v>55</v>
      </c>
      <c r="Y60" s="85">
        <f>SUM(X52:X58)</f>
        <v>0</v>
      </c>
    </row>
    <row r="61" ht="13.55" customHeight="1">
      <c r="A61" s="17"/>
      <c r="B61" s="20"/>
      <c r="C61" s="2"/>
      <c r="D61" s="116"/>
      <c r="E61" s="116"/>
      <c r="F61" s="116"/>
      <c r="G61" s="116"/>
      <c r="H61" s="53"/>
      <c r="I61" s="53"/>
      <c r="J61" s="53"/>
      <c r="K61" s="53"/>
      <c r="L61" s="2"/>
      <c r="M61" s="2"/>
      <c r="N61" s="2"/>
      <c r="O61" s="2"/>
      <c r="P61" s="2"/>
      <c r="Q61" s="2"/>
      <c r="R61" s="2"/>
      <c r="S61" s="2"/>
      <c r="T61" s="2"/>
      <c r="U61" s="2"/>
      <c r="V61" s="53"/>
      <c r="W61" s="53"/>
      <c r="X61" s="53"/>
      <c r="Y61" s="86"/>
    </row>
    <row r="62" ht="14.05" customHeight="1">
      <c r="A62" s="17"/>
      <c r="B62" s="130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16"/>
      <c r="Q62" s="16"/>
      <c r="R62" s="131"/>
      <c r="S62" s="131"/>
      <c r="T62" s="131"/>
      <c r="U62" s="131"/>
      <c r="V62" s="3"/>
      <c r="W62" s="3"/>
      <c r="X62" s="3"/>
      <c r="Y62" s="17"/>
    </row>
    <row r="63" ht="14.1" customHeight="1">
      <c r="A63" s="17"/>
      <c r="B63" t="s" s="132">
        <v>84</v>
      </c>
      <c r="C63" s="133"/>
      <c r="D63" t="s" s="124">
        <v>44</v>
      </c>
      <c r="E63" s="66"/>
      <c r="F63" s="66"/>
      <c r="G63" s="66"/>
      <c r="H63" s="64">
        <v>0</v>
      </c>
      <c r="I63" s="64">
        <v>25</v>
      </c>
      <c r="J63" s="64">
        <f>I63*H63</f>
        <v>0</v>
      </c>
      <c r="K63" s="7"/>
      <c r="L63" s="2"/>
      <c r="M63" s="2"/>
      <c r="N63" s="2"/>
      <c r="O63" s="17"/>
      <c r="P63" t="s" s="59">
        <v>85</v>
      </c>
      <c r="Q63" s="60"/>
      <c r="R63" t="s" s="65">
        <v>44</v>
      </c>
      <c r="S63" s="66"/>
      <c r="T63" s="66"/>
      <c r="U63" s="66"/>
      <c r="V63" s="64">
        <v>5</v>
      </c>
      <c r="W63" s="64">
        <v>80</v>
      </c>
      <c r="X63" s="64">
        <f>W63*V63</f>
        <v>400</v>
      </c>
      <c r="Y63" s="67"/>
    </row>
    <row r="64" ht="13.55" customHeight="1">
      <c r="A64" s="17"/>
      <c r="B64" s="134"/>
      <c r="C64" s="133"/>
      <c r="D64" t="s" s="124">
        <v>86</v>
      </c>
      <c r="E64" s="66"/>
      <c r="F64" s="66"/>
      <c r="G64" s="66"/>
      <c r="H64" s="64">
        <v>0</v>
      </c>
      <c r="I64" s="64">
        <v>300</v>
      </c>
      <c r="J64" s="64">
        <f>H64*I64</f>
        <v>0</v>
      </c>
      <c r="K64" s="7"/>
      <c r="L64" s="2"/>
      <c r="M64" s="2"/>
      <c r="N64" s="2"/>
      <c r="O64" s="17"/>
      <c r="P64" s="60"/>
      <c r="Q64" s="60"/>
      <c r="R64" t="s" s="65">
        <v>87</v>
      </c>
      <c r="S64" s="66"/>
      <c r="T64" s="66"/>
      <c r="U64" s="66"/>
      <c r="V64" s="64">
        <v>1</v>
      </c>
      <c r="W64" s="64">
        <v>150</v>
      </c>
      <c r="X64" s="64">
        <f>V64*W64</f>
        <v>150</v>
      </c>
      <c r="Y64" s="67"/>
    </row>
    <row r="65" ht="13.55" customHeight="1">
      <c r="A65" s="17"/>
      <c r="B65" s="134"/>
      <c r="C65" s="133"/>
      <c r="D65" t="s" s="124">
        <v>88</v>
      </c>
      <c r="E65" s="66"/>
      <c r="F65" s="66"/>
      <c r="G65" s="66"/>
      <c r="H65" s="64">
        <v>0</v>
      </c>
      <c r="I65" s="64">
        <v>100</v>
      </c>
      <c r="J65" s="64">
        <f>I65*H65</f>
        <v>0</v>
      </c>
      <c r="K65" s="7"/>
      <c r="L65" s="2"/>
      <c r="M65" s="2"/>
      <c r="N65" s="2"/>
      <c r="O65" s="17"/>
      <c r="P65" s="60"/>
      <c r="Q65" s="60"/>
      <c r="R65" t="s" s="65">
        <v>89</v>
      </c>
      <c r="S65" s="66"/>
      <c r="T65" s="66"/>
      <c r="U65" s="66"/>
      <c r="V65" s="64">
        <v>1</v>
      </c>
      <c r="W65" s="64">
        <v>100</v>
      </c>
      <c r="X65" s="64">
        <f>W65*V65</f>
        <v>100</v>
      </c>
      <c r="Y65" s="67"/>
    </row>
    <row r="66" ht="15.75" customHeight="1">
      <c r="A66" s="17"/>
      <c r="B66" s="134"/>
      <c r="C66" s="133"/>
      <c r="D66" t="s" s="123">
        <v>90</v>
      </c>
      <c r="E66" s="49"/>
      <c r="F66" s="49"/>
      <c r="G66" s="50"/>
      <c r="H66" s="64">
        <v>0</v>
      </c>
      <c r="I66" s="64">
        <v>100</v>
      </c>
      <c r="J66" s="64">
        <f>H66*I66</f>
        <v>0</v>
      </c>
      <c r="K66" s="7"/>
      <c r="L66" s="2"/>
      <c r="M66" s="2"/>
      <c r="N66" s="2"/>
      <c r="O66" s="17"/>
      <c r="P66" s="60"/>
      <c r="Q66" s="60"/>
      <c r="R66" t="s" s="65">
        <v>91</v>
      </c>
      <c r="S66" s="66"/>
      <c r="T66" s="66"/>
      <c r="U66" s="66"/>
      <c r="V66" s="64">
        <v>1</v>
      </c>
      <c r="W66" s="64">
        <v>50</v>
      </c>
      <c r="X66" s="64">
        <f>V66*W66</f>
        <v>50</v>
      </c>
      <c r="Y66" s="67"/>
    </row>
    <row r="67" ht="14" customHeight="1">
      <c r="A67" s="17"/>
      <c r="B67" s="134"/>
      <c r="C67" s="133"/>
      <c r="D67" t="s" s="125">
        <v>52</v>
      </c>
      <c r="E67" s="69"/>
      <c r="F67" s="69"/>
      <c r="G67" s="69"/>
      <c r="H67" s="64">
        <v>0</v>
      </c>
      <c r="I67" s="64">
        <v>10</v>
      </c>
      <c r="J67" s="64">
        <f>I67*H67</f>
        <v>0</v>
      </c>
      <c r="K67" s="7"/>
      <c r="L67" s="2"/>
      <c r="M67" s="2"/>
      <c r="N67" s="2"/>
      <c r="O67" s="17"/>
      <c r="P67" s="60"/>
      <c r="Q67" s="60"/>
      <c r="R67" t="s" s="65">
        <v>92</v>
      </c>
      <c r="S67" s="66"/>
      <c r="T67" s="66"/>
      <c r="U67" s="66"/>
      <c r="V67" s="64">
        <v>1</v>
      </c>
      <c r="W67" s="64">
        <v>100</v>
      </c>
      <c r="X67" s="64">
        <f>W67*V67</f>
        <v>100</v>
      </c>
      <c r="Y67" s="67"/>
    </row>
    <row r="68" ht="13.55" customHeight="1">
      <c r="A68" s="17"/>
      <c r="B68" s="134"/>
      <c r="C68" s="133"/>
      <c r="D68" t="s" s="124">
        <v>53</v>
      </c>
      <c r="E68" s="66"/>
      <c r="F68" s="66"/>
      <c r="G68" s="66"/>
      <c r="H68" s="64">
        <v>0</v>
      </c>
      <c r="I68" s="64">
        <v>20</v>
      </c>
      <c r="J68" s="64">
        <f>I68*H68</f>
        <v>0</v>
      </c>
      <c r="K68" s="7"/>
      <c r="L68" s="2"/>
      <c r="M68" s="2"/>
      <c r="N68" s="2"/>
      <c r="O68" s="17"/>
      <c r="P68" s="60"/>
      <c r="Q68" s="60"/>
      <c r="R68" t="s" s="65">
        <v>93</v>
      </c>
      <c r="S68" s="66"/>
      <c r="T68" s="66"/>
      <c r="U68" s="66"/>
      <c r="V68" s="64">
        <v>0</v>
      </c>
      <c r="W68" s="64">
        <v>100</v>
      </c>
      <c r="X68" s="64">
        <f>W68*V68</f>
        <v>0</v>
      </c>
      <c r="Y68" s="67"/>
    </row>
    <row r="69" ht="14" customHeight="1">
      <c r="A69" s="17"/>
      <c r="B69" s="134"/>
      <c r="C69" s="133"/>
      <c r="D69" t="s" s="126">
        <v>54</v>
      </c>
      <c r="E69" s="76"/>
      <c r="F69" s="76"/>
      <c r="G69" s="76"/>
      <c r="H69" s="77">
        <v>0</v>
      </c>
      <c r="I69" s="77">
        <v>800</v>
      </c>
      <c r="J69" s="78">
        <f>I69*H69</f>
        <v>0</v>
      </c>
      <c r="K69" s="83"/>
      <c r="L69" s="2"/>
      <c r="M69" s="2"/>
      <c r="N69" s="2"/>
      <c r="O69" s="17"/>
      <c r="P69" s="60"/>
      <c r="Q69" s="60"/>
      <c r="R69" t="s" s="68">
        <v>52</v>
      </c>
      <c r="S69" s="69"/>
      <c r="T69" s="69"/>
      <c r="U69" s="69"/>
      <c r="V69" s="64">
        <v>0</v>
      </c>
      <c r="W69" s="64">
        <v>10</v>
      </c>
      <c r="X69" s="64">
        <f>W69*V69</f>
        <v>0</v>
      </c>
      <c r="Y69" s="67"/>
    </row>
    <row r="70" ht="13.55" customHeight="1">
      <c r="A70" s="17"/>
      <c r="B70" s="135"/>
      <c r="C70" s="53"/>
      <c r="D70" s="53"/>
      <c r="E70" s="53"/>
      <c r="F70" s="53"/>
      <c r="G70" s="84"/>
      <c r="H70" s="12"/>
      <c r="I70" s="12"/>
      <c r="J70" t="s" s="13">
        <v>55</v>
      </c>
      <c r="K70" s="64">
        <f>SUM(J63:J68)</f>
        <v>0</v>
      </c>
      <c r="L70" s="136"/>
      <c r="M70" s="2"/>
      <c r="N70" s="2"/>
      <c r="O70" s="17"/>
      <c r="P70" s="60"/>
      <c r="Q70" s="60"/>
      <c r="R70" t="s" s="65">
        <v>53</v>
      </c>
      <c r="S70" s="66"/>
      <c r="T70" s="66"/>
      <c r="U70" s="66"/>
      <c r="V70" s="64">
        <v>1</v>
      </c>
      <c r="W70" s="64">
        <v>20</v>
      </c>
      <c r="X70" s="64">
        <f>W70*V70</f>
        <v>20</v>
      </c>
      <c r="Y70" s="67"/>
    </row>
    <row r="71" ht="14.05" customHeight="1">
      <c r="A71" s="17"/>
      <c r="B71" s="20"/>
      <c r="C71" s="2"/>
      <c r="D71" s="2"/>
      <c r="E71" s="2"/>
      <c r="F71" s="2"/>
      <c r="G71" s="2"/>
      <c r="H71" s="53"/>
      <c r="I71" s="53"/>
      <c r="J71" s="53"/>
      <c r="K71" s="53"/>
      <c r="L71" s="74"/>
      <c r="M71" s="2"/>
      <c r="N71" s="2"/>
      <c r="O71" s="17"/>
      <c r="P71" s="60"/>
      <c r="Q71" s="60"/>
      <c r="R71" t="s" s="75">
        <v>54</v>
      </c>
      <c r="S71" s="76"/>
      <c r="T71" s="76"/>
      <c r="U71" s="76"/>
      <c r="V71" s="77">
        <v>0</v>
      </c>
      <c r="W71" s="77">
        <v>900</v>
      </c>
      <c r="X71" s="78">
        <f>W71*V71</f>
        <v>0</v>
      </c>
      <c r="Y71" s="79"/>
    </row>
    <row r="72" ht="14.05" customHeight="1">
      <c r="A72" s="17"/>
      <c r="B72" s="20"/>
      <c r="C72" s="2"/>
      <c r="D72" s="2"/>
      <c r="E72" s="2"/>
      <c r="F72" s="2"/>
      <c r="G72" s="2"/>
      <c r="H72" s="2"/>
      <c r="I72" s="2"/>
      <c r="J72" s="2"/>
      <c r="K72" s="2"/>
      <c r="L72" s="74"/>
      <c r="M72" s="2"/>
      <c r="N72" s="2"/>
      <c r="O72" s="2"/>
      <c r="P72" s="22"/>
      <c r="Q72" s="22"/>
      <c r="R72" s="53"/>
      <c r="S72" s="53"/>
      <c r="T72" s="53"/>
      <c r="U72" s="84"/>
      <c r="V72" s="12"/>
      <c r="W72" s="12"/>
      <c r="X72" t="s" s="13">
        <v>55</v>
      </c>
      <c r="Y72" s="85">
        <f>SUM(X63:X70)</f>
        <v>820</v>
      </c>
    </row>
    <row r="73" ht="15" customHeight="1">
      <c r="A73" s="17"/>
      <c r="B73" s="2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53"/>
      <c r="W73" s="53"/>
      <c r="X73" s="53"/>
      <c r="Y73" s="86"/>
    </row>
    <row r="74" ht="15.75" customHeight="1">
      <c r="A74" s="17"/>
      <c r="B74" s="24"/>
      <c r="C74" s="16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16"/>
      <c r="Q74" s="16"/>
      <c r="R74" s="3"/>
      <c r="S74" s="3"/>
      <c r="T74" s="3"/>
      <c r="U74" s="3"/>
      <c r="V74" s="3"/>
      <c r="W74" s="3"/>
      <c r="X74" s="3"/>
      <c r="Y74" s="17"/>
    </row>
    <row r="75" ht="14.1" customHeight="1">
      <c r="A75" s="17"/>
      <c r="B75" t="s" s="59">
        <v>95</v>
      </c>
      <c r="C75" s="60"/>
      <c r="D75" t="s" s="65">
        <v>44</v>
      </c>
      <c r="E75" s="66"/>
      <c r="F75" s="66"/>
      <c r="G75" s="66"/>
      <c r="H75" s="64">
        <v>4</v>
      </c>
      <c r="I75" s="64">
        <v>80</v>
      </c>
      <c r="J75" s="64">
        <f>I75*H75</f>
        <v>320</v>
      </c>
      <c r="K75" s="7"/>
      <c r="L75" s="2"/>
      <c r="M75" s="2"/>
      <c r="N75" s="2"/>
      <c r="O75" s="17"/>
      <c r="P75" t="s" s="59">
        <v>96</v>
      </c>
      <c r="Q75" s="60"/>
      <c r="R75" t="s" s="65">
        <v>44</v>
      </c>
      <c r="S75" s="66"/>
      <c r="T75" s="66"/>
      <c r="U75" s="66"/>
      <c r="V75" s="64">
        <v>5</v>
      </c>
      <c r="W75" s="64">
        <v>80</v>
      </c>
      <c r="X75" s="64">
        <f>W75*V75</f>
        <v>400</v>
      </c>
      <c r="Y75" s="67"/>
    </row>
    <row r="76" ht="13.55" customHeight="1">
      <c r="A76" s="17"/>
      <c r="B76" s="60"/>
      <c r="C76" s="60"/>
      <c r="D76" t="s" s="65">
        <v>97</v>
      </c>
      <c r="E76" s="66"/>
      <c r="F76" s="66"/>
      <c r="G76" s="66"/>
      <c r="H76" s="64">
        <v>0</v>
      </c>
      <c r="I76" s="64">
        <v>150</v>
      </c>
      <c r="J76" s="64">
        <f>H76*I76</f>
        <v>0</v>
      </c>
      <c r="K76" s="7"/>
      <c r="L76" s="2"/>
      <c r="M76" s="2"/>
      <c r="N76" s="2"/>
      <c r="O76" s="17"/>
      <c r="P76" s="60"/>
      <c r="Q76" s="60"/>
      <c r="R76" t="s" s="65">
        <v>98</v>
      </c>
      <c r="S76" s="66"/>
      <c r="T76" s="66"/>
      <c r="U76" s="66"/>
      <c r="V76" s="64">
        <v>1</v>
      </c>
      <c r="W76" s="64">
        <v>250</v>
      </c>
      <c r="X76" s="64">
        <f>V76*W76</f>
        <v>250</v>
      </c>
      <c r="Y76" s="67"/>
    </row>
    <row r="77" ht="13.55" customHeight="1">
      <c r="A77" s="17"/>
      <c r="B77" s="60"/>
      <c r="C77" s="60"/>
      <c r="D77" t="s" s="65">
        <v>99</v>
      </c>
      <c r="E77" s="66"/>
      <c r="F77" s="66"/>
      <c r="G77" s="66"/>
      <c r="H77" s="64">
        <v>0</v>
      </c>
      <c r="I77" s="64">
        <v>250</v>
      </c>
      <c r="J77" s="64">
        <f>I77*H77</f>
        <v>0</v>
      </c>
      <c r="K77" s="7"/>
      <c r="L77" s="2"/>
      <c r="M77" s="2"/>
      <c r="N77" s="2"/>
      <c r="O77" s="17"/>
      <c r="P77" s="60"/>
      <c r="Q77" s="60"/>
      <c r="R77" t="s" s="65">
        <v>100</v>
      </c>
      <c r="S77" s="66"/>
      <c r="T77" s="66"/>
      <c r="U77" s="66"/>
      <c r="V77" s="64">
        <v>1</v>
      </c>
      <c r="W77" s="64">
        <v>150</v>
      </c>
      <c r="X77" s="64">
        <f>W77*V77</f>
        <v>150</v>
      </c>
      <c r="Y77" s="67"/>
    </row>
    <row r="78" ht="13.55" customHeight="1">
      <c r="A78" s="17"/>
      <c r="B78" s="60"/>
      <c r="C78" s="60"/>
      <c r="D78" t="s" s="65">
        <v>101</v>
      </c>
      <c r="E78" s="66"/>
      <c r="F78" s="66"/>
      <c r="G78" s="66"/>
      <c r="H78" s="64">
        <v>0</v>
      </c>
      <c r="I78" s="64">
        <v>100</v>
      </c>
      <c r="J78" s="64">
        <f>H78*I78</f>
        <v>0</v>
      </c>
      <c r="K78" s="7"/>
      <c r="L78" s="2"/>
      <c r="M78" s="2"/>
      <c r="N78" s="2"/>
      <c r="O78" s="17"/>
      <c r="P78" s="60"/>
      <c r="Q78" s="60"/>
      <c r="R78" t="s" s="65">
        <v>102</v>
      </c>
      <c r="S78" s="66"/>
      <c r="T78" s="66"/>
      <c r="U78" s="66"/>
      <c r="V78" s="64">
        <v>0</v>
      </c>
      <c r="W78" s="64">
        <v>100</v>
      </c>
      <c r="X78" s="64">
        <f>W78*V78</f>
        <v>0</v>
      </c>
      <c r="Y78" s="67"/>
    </row>
    <row r="79" ht="14" customHeight="1">
      <c r="A79" s="17"/>
      <c r="B79" s="60"/>
      <c r="C79" s="60"/>
      <c r="D79" t="s" s="68">
        <v>52</v>
      </c>
      <c r="E79" s="69"/>
      <c r="F79" s="69"/>
      <c r="G79" s="69"/>
      <c r="H79" s="64">
        <v>0</v>
      </c>
      <c r="I79" s="64">
        <v>10</v>
      </c>
      <c r="J79" s="64">
        <f>I79*H79</f>
        <v>0</v>
      </c>
      <c r="K79" s="7"/>
      <c r="L79" s="2"/>
      <c r="M79" s="2"/>
      <c r="N79" s="2"/>
      <c r="O79" s="17"/>
      <c r="P79" s="60"/>
      <c r="Q79" s="60"/>
      <c r="R79" t="s" s="68">
        <v>52</v>
      </c>
      <c r="S79" s="69"/>
      <c r="T79" s="69"/>
      <c r="U79" s="69"/>
      <c r="V79" s="64">
        <v>0</v>
      </c>
      <c r="W79" s="64">
        <v>10</v>
      </c>
      <c r="X79" s="64">
        <f>W79*V79</f>
        <v>0</v>
      </c>
      <c r="Y79" s="67"/>
    </row>
    <row r="80" ht="13.55" customHeight="1">
      <c r="A80" s="17"/>
      <c r="B80" s="60"/>
      <c r="C80" s="60"/>
      <c r="D80" t="s" s="210">
        <v>53</v>
      </c>
      <c r="E80" s="211"/>
      <c r="F80" s="211"/>
      <c r="G80" s="212"/>
      <c r="H80" s="64">
        <v>0</v>
      </c>
      <c r="I80" s="64">
        <v>20</v>
      </c>
      <c r="J80" s="64">
        <f>H80*I80</f>
        <v>0</v>
      </c>
      <c r="K80" s="7"/>
      <c r="L80" s="2"/>
      <c r="M80" s="2"/>
      <c r="N80" s="2"/>
      <c r="O80" s="17"/>
      <c r="P80" s="60"/>
      <c r="Q80" s="60"/>
      <c r="R80" t="s" s="65">
        <v>53</v>
      </c>
      <c r="S80" s="66"/>
      <c r="T80" s="66"/>
      <c r="U80" s="66"/>
      <c r="V80" s="64">
        <v>0</v>
      </c>
      <c r="W80" s="64">
        <v>20</v>
      </c>
      <c r="X80" s="64">
        <f>V80*W80</f>
        <v>0</v>
      </c>
      <c r="Y80" s="67"/>
    </row>
    <row r="81" ht="14.05" customHeight="1">
      <c r="A81" s="17"/>
      <c r="B81" s="60"/>
      <c r="C81" s="60"/>
      <c r="D81" t="s" s="213">
        <v>54</v>
      </c>
      <c r="E81" s="214"/>
      <c r="F81" s="214"/>
      <c r="G81" s="215"/>
      <c r="H81" s="77">
        <v>0</v>
      </c>
      <c r="I81" s="77">
        <v>900</v>
      </c>
      <c r="J81" s="78">
        <f>I81*H81</f>
        <v>0</v>
      </c>
      <c r="K81" s="83"/>
      <c r="L81" s="74"/>
      <c r="M81" s="2"/>
      <c r="N81" s="2"/>
      <c r="O81" s="17"/>
      <c r="P81" s="60"/>
      <c r="Q81" s="60"/>
      <c r="R81" t="s" s="75">
        <v>54</v>
      </c>
      <c r="S81" s="76"/>
      <c r="T81" s="76"/>
      <c r="U81" s="76"/>
      <c r="V81" s="77">
        <v>0</v>
      </c>
      <c r="W81" s="77">
        <v>900</v>
      </c>
      <c r="X81" s="78">
        <f>W81*V81</f>
        <v>0</v>
      </c>
      <c r="Y81" s="79"/>
    </row>
    <row r="82" ht="14.05" customHeight="1">
      <c r="A82" s="17"/>
      <c r="B82" s="21"/>
      <c r="C82" s="22"/>
      <c r="D82" s="112"/>
      <c r="E82" s="112"/>
      <c r="F82" s="112"/>
      <c r="G82" s="129"/>
      <c r="H82" s="12"/>
      <c r="I82" s="12"/>
      <c r="J82" t="s" s="13">
        <v>55</v>
      </c>
      <c r="K82" s="64">
        <f>SUM(J75:J80)</f>
        <v>320</v>
      </c>
      <c r="L82" s="136"/>
      <c r="M82" s="2"/>
      <c r="N82" s="2"/>
      <c r="O82" s="2"/>
      <c r="P82" s="22"/>
      <c r="Q82" s="22"/>
      <c r="R82" s="53"/>
      <c r="S82" s="53"/>
      <c r="T82" s="53"/>
      <c r="U82" s="84"/>
      <c r="V82" s="12"/>
      <c r="W82" s="12"/>
      <c r="X82" t="s" s="13">
        <v>55</v>
      </c>
      <c r="Y82" s="85">
        <f>SUM(X75:X80)</f>
        <v>800</v>
      </c>
    </row>
    <row r="83" ht="15" customHeight="1">
      <c r="A83" s="17"/>
      <c r="B83" s="20"/>
      <c r="C83" s="2"/>
      <c r="D83" s="116"/>
      <c r="E83" s="116"/>
      <c r="F83" s="116"/>
      <c r="G83" s="116"/>
      <c r="H83" s="53"/>
      <c r="I83" s="53"/>
      <c r="J83" s="53"/>
      <c r="K83" s="53"/>
      <c r="L83" s="74"/>
      <c r="M83" s="2"/>
      <c r="N83" s="2"/>
      <c r="O83" s="2"/>
      <c r="P83" s="2"/>
      <c r="Q83" s="2"/>
      <c r="R83" s="2"/>
      <c r="S83" s="2"/>
      <c r="T83" s="2"/>
      <c r="U83" s="2"/>
      <c r="V83" s="53"/>
      <c r="W83" s="53"/>
      <c r="X83" s="53"/>
      <c r="Y83" s="86"/>
    </row>
    <row r="84" ht="14.05" customHeight="1">
      <c r="A84" s="17"/>
      <c r="B84" s="24"/>
      <c r="C84" s="16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  <c r="X84" s="3"/>
      <c r="Y84" s="17"/>
    </row>
    <row r="85" ht="14.1" customHeight="1">
      <c r="A85" s="17"/>
      <c r="B85" t="s" s="59">
        <v>103</v>
      </c>
      <c r="C85" s="60"/>
      <c r="D85" t="s" s="65">
        <v>44</v>
      </c>
      <c r="E85" s="66"/>
      <c r="F85" s="66"/>
      <c r="G85" s="66"/>
      <c r="H85" s="64">
        <v>5</v>
      </c>
      <c r="I85" s="64">
        <v>33</v>
      </c>
      <c r="J85" s="64">
        <f>I85*H85</f>
        <v>165</v>
      </c>
      <c r="K85" s="7"/>
      <c r="L85" s="2"/>
      <c r="M85" s="2"/>
      <c r="N85" s="2"/>
      <c r="O85" s="4"/>
      <c r="P85" t="s" s="121">
        <v>104</v>
      </c>
      <c r="Q85" s="122"/>
      <c r="R85" t="s" s="124">
        <v>44</v>
      </c>
      <c r="S85" s="66"/>
      <c r="T85" s="66"/>
      <c r="U85" s="66"/>
      <c r="V85" s="64">
        <v>5</v>
      </c>
      <c r="W85" s="64">
        <v>80</v>
      </c>
      <c r="X85" s="64">
        <f>W85*V85</f>
        <v>400</v>
      </c>
      <c r="Y85" s="67"/>
    </row>
    <row r="86" ht="13.55" customHeight="1">
      <c r="A86" s="17"/>
      <c r="B86" s="60"/>
      <c r="C86" s="60"/>
      <c r="D86" t="s" s="65">
        <v>105</v>
      </c>
      <c r="E86" s="66"/>
      <c r="F86" s="66"/>
      <c r="G86" s="66"/>
      <c r="H86" s="64">
        <v>1</v>
      </c>
      <c r="I86" s="64">
        <v>100</v>
      </c>
      <c r="J86" s="64">
        <f>H86*I86</f>
        <v>100</v>
      </c>
      <c r="K86" s="7"/>
      <c r="L86" s="2"/>
      <c r="M86" s="2"/>
      <c r="N86" s="2"/>
      <c r="O86" s="4"/>
      <c r="P86" s="122"/>
      <c r="Q86" s="122"/>
      <c r="R86" t="s" s="124">
        <v>106</v>
      </c>
      <c r="S86" s="66"/>
      <c r="T86" s="66"/>
      <c r="U86" s="66"/>
      <c r="V86" s="64">
        <v>1</v>
      </c>
      <c r="W86" s="64">
        <v>250</v>
      </c>
      <c r="X86" s="64">
        <f>V86*W86</f>
        <v>250</v>
      </c>
      <c r="Y86" s="67"/>
    </row>
    <row r="87" ht="13.55" customHeight="1">
      <c r="A87" s="17"/>
      <c r="B87" s="60"/>
      <c r="C87" s="60"/>
      <c r="D87" t="s" s="65">
        <v>107</v>
      </c>
      <c r="E87" s="66"/>
      <c r="F87" s="66"/>
      <c r="G87" s="66"/>
      <c r="H87" s="216">
        <v>0</v>
      </c>
      <c r="I87" s="64">
        <v>200</v>
      </c>
      <c r="J87" s="216">
        <f>I87*H87</f>
        <v>0</v>
      </c>
      <c r="K87" s="7"/>
      <c r="L87" s="2"/>
      <c r="M87" s="2"/>
      <c r="N87" s="2"/>
      <c r="O87" s="4"/>
      <c r="P87" s="122"/>
      <c r="Q87" s="122"/>
      <c r="R87" t="s" s="124">
        <v>108</v>
      </c>
      <c r="S87" s="66"/>
      <c r="T87" s="66"/>
      <c r="U87" s="66"/>
      <c r="V87" s="64">
        <v>1</v>
      </c>
      <c r="W87" s="64">
        <v>250</v>
      </c>
      <c r="X87" s="64">
        <f>W87*V87</f>
        <v>250</v>
      </c>
      <c r="Y87" s="67"/>
    </row>
    <row r="88" ht="14" customHeight="1">
      <c r="A88" s="17"/>
      <c r="B88" s="60"/>
      <c r="C88" s="60"/>
      <c r="D88" t="s" s="61">
        <v>109</v>
      </c>
      <c r="E88" s="62"/>
      <c r="F88" s="62"/>
      <c r="G88" s="63"/>
      <c r="H88" s="216">
        <v>0</v>
      </c>
      <c r="I88" s="64">
        <v>200</v>
      </c>
      <c r="J88" s="216">
        <f>I88*H88</f>
        <v>0</v>
      </c>
      <c r="K88" s="7"/>
      <c r="L88" s="2"/>
      <c r="M88" s="2"/>
      <c r="N88" s="2"/>
      <c r="O88" s="4"/>
      <c r="P88" s="122"/>
      <c r="Q88" s="122"/>
      <c r="R88" t="s" s="125">
        <v>52</v>
      </c>
      <c r="S88" s="69"/>
      <c r="T88" s="69"/>
      <c r="U88" s="69"/>
      <c r="V88" s="64">
        <v>1</v>
      </c>
      <c r="W88" s="64">
        <v>10</v>
      </c>
      <c r="X88" s="64">
        <f>W88*V88</f>
        <v>10</v>
      </c>
      <c r="Y88" s="67"/>
    </row>
    <row r="89" ht="14" customHeight="1">
      <c r="A89" s="17"/>
      <c r="B89" s="60"/>
      <c r="C89" s="60"/>
      <c r="D89" t="s" s="68">
        <v>52</v>
      </c>
      <c r="E89" s="69"/>
      <c r="F89" s="69"/>
      <c r="G89" s="69"/>
      <c r="H89" s="64">
        <v>0</v>
      </c>
      <c r="I89" s="64">
        <v>10</v>
      </c>
      <c r="J89" s="64">
        <f>I89*H89</f>
        <v>0</v>
      </c>
      <c r="K89" s="7"/>
      <c r="L89" s="2"/>
      <c r="M89" s="2"/>
      <c r="N89" s="2"/>
      <c r="O89" s="4"/>
      <c r="P89" s="122"/>
      <c r="Q89" s="122"/>
      <c r="R89" t="s" s="124">
        <v>53</v>
      </c>
      <c r="S89" s="66"/>
      <c r="T89" s="66"/>
      <c r="U89" s="66"/>
      <c r="V89" s="64">
        <v>1</v>
      </c>
      <c r="W89" s="64">
        <v>20</v>
      </c>
      <c r="X89" s="64">
        <f>V89*W89</f>
        <v>20</v>
      </c>
      <c r="Y89" s="67"/>
    </row>
    <row r="90" ht="13.55" customHeight="1">
      <c r="A90" s="17"/>
      <c r="B90" s="60"/>
      <c r="C90" s="60"/>
      <c r="D90" t="s" s="65">
        <v>53</v>
      </c>
      <c r="E90" s="66"/>
      <c r="F90" s="66"/>
      <c r="G90" s="66"/>
      <c r="H90" s="64">
        <v>0</v>
      </c>
      <c r="I90" s="64">
        <v>20</v>
      </c>
      <c r="J90" s="64">
        <f>H90*I90</f>
        <v>0</v>
      </c>
      <c r="K90" s="7"/>
      <c r="L90" s="2"/>
      <c r="M90" s="2"/>
      <c r="N90" s="2"/>
      <c r="O90" s="4"/>
      <c r="P90" s="122"/>
      <c r="Q90" s="122"/>
      <c r="R90" t="s" s="126">
        <v>54</v>
      </c>
      <c r="S90" s="76"/>
      <c r="T90" s="76"/>
      <c r="U90" s="76"/>
      <c r="V90" s="77">
        <v>0</v>
      </c>
      <c r="W90" s="77">
        <v>900</v>
      </c>
      <c r="X90" s="78">
        <f>W90*V90</f>
        <v>0</v>
      </c>
      <c r="Y90" s="79"/>
    </row>
    <row r="91" ht="14.05" customHeight="1">
      <c r="A91" s="17"/>
      <c r="B91" s="60"/>
      <c r="C91" s="60"/>
      <c r="D91" t="s" s="75">
        <v>54</v>
      </c>
      <c r="E91" s="76"/>
      <c r="F91" s="76"/>
      <c r="G91" s="76"/>
      <c r="H91" s="77">
        <v>0</v>
      </c>
      <c r="I91" s="77">
        <v>800</v>
      </c>
      <c r="J91" s="78">
        <f>I91*H91</f>
        <v>0</v>
      </c>
      <c r="K91" s="83"/>
      <c r="L91" s="74"/>
      <c r="M91" s="2"/>
      <c r="N91" s="2"/>
      <c r="O91" s="2"/>
      <c r="P91" s="53"/>
      <c r="Q91" s="53"/>
      <c r="R91" s="53"/>
      <c r="S91" s="53"/>
      <c r="T91" s="53"/>
      <c r="U91" s="84"/>
      <c r="V91" s="12"/>
      <c r="W91" s="12"/>
      <c r="X91" t="s" s="13">
        <v>55</v>
      </c>
      <c r="Y91" s="85">
        <f>SUM(X85:X89)</f>
        <v>930</v>
      </c>
    </row>
    <row r="92" ht="14.05" customHeight="1">
      <c r="A92" s="17"/>
      <c r="B92" s="21"/>
      <c r="C92" s="22"/>
      <c r="D92" s="53"/>
      <c r="E92" s="53"/>
      <c r="F92" s="53"/>
      <c r="G92" s="84"/>
      <c r="H92" s="12"/>
      <c r="I92" s="12"/>
      <c r="J92" t="s" s="13">
        <v>55</v>
      </c>
      <c r="K92" s="216">
        <f>SUM(J85:J90)</f>
        <v>265</v>
      </c>
      <c r="L92" s="7"/>
      <c r="M92" s="2"/>
      <c r="N92" s="2"/>
      <c r="O92" s="2"/>
      <c r="P92" s="2"/>
      <c r="Q92" s="2"/>
      <c r="R92" s="2"/>
      <c r="S92" s="2"/>
      <c r="T92" s="2"/>
      <c r="U92" s="2"/>
      <c r="V92" s="53"/>
      <c r="W92" s="53"/>
      <c r="X92" s="53"/>
      <c r="Y92" s="86"/>
    </row>
    <row r="93" ht="13.55" customHeight="1">
      <c r="A93" s="17"/>
      <c r="B93" s="20"/>
      <c r="C93" s="2"/>
      <c r="D93" s="2"/>
      <c r="E93" s="2"/>
      <c r="F93" s="2"/>
      <c r="G93" s="2"/>
      <c r="H93" s="53"/>
      <c r="I93" s="53"/>
      <c r="J93" s="53"/>
      <c r="K93" s="5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7"/>
    </row>
    <row r="94" ht="13.55" customHeight="1">
      <c r="A94" s="17"/>
      <c r="B94" s="2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7"/>
    </row>
    <row r="95" ht="13.55" customHeight="1">
      <c r="A95" s="17"/>
      <c r="B95" s="130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7"/>
    </row>
    <row r="96" ht="14.85" customHeight="1">
      <c r="A96" s="17"/>
      <c r="B96" t="s" s="132">
        <v>124</v>
      </c>
      <c r="C96" s="133"/>
      <c r="D96" t="s" s="125">
        <v>52</v>
      </c>
      <c r="E96" s="69"/>
      <c r="F96" s="69"/>
      <c r="G96" s="69"/>
      <c r="H96" s="64">
        <v>0</v>
      </c>
      <c r="I96" s="64">
        <v>10</v>
      </c>
      <c r="J96" s="64">
        <f>I96*H96</f>
        <v>0</v>
      </c>
      <c r="K96" s="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7"/>
    </row>
    <row r="97" ht="13.55" customHeight="1">
      <c r="A97" s="17"/>
      <c r="B97" s="134"/>
      <c r="C97" s="133"/>
      <c r="D97" t="s" s="8">
        <v>111</v>
      </c>
      <c r="E97" s="169"/>
      <c r="F97" s="169"/>
      <c r="G97" s="169"/>
      <c r="H97" s="64">
        <v>0</v>
      </c>
      <c r="I97" s="64">
        <v>100</v>
      </c>
      <c r="J97" s="64">
        <f>I97*H97</f>
        <v>0</v>
      </c>
      <c r="K97" s="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7"/>
    </row>
    <row r="98" ht="13.55" customHeight="1">
      <c r="A98" s="17"/>
      <c r="B98" s="134"/>
      <c r="C98" s="133"/>
      <c r="D98" t="s" s="8">
        <v>112</v>
      </c>
      <c r="E98" s="169"/>
      <c r="F98" s="169"/>
      <c r="G98" s="169"/>
      <c r="H98" s="64">
        <v>0</v>
      </c>
      <c r="I98" s="64">
        <v>150</v>
      </c>
      <c r="J98" s="64">
        <f>H98*I98</f>
        <v>0</v>
      </c>
      <c r="K98" s="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7"/>
    </row>
    <row r="99" ht="13.55" customHeight="1">
      <c r="A99" s="17"/>
      <c r="B99" s="170"/>
      <c r="C99" s="171"/>
      <c r="D99" t="s" s="8">
        <v>113</v>
      </c>
      <c r="E99" s="169"/>
      <c r="F99" s="169"/>
      <c r="G99" s="169"/>
      <c r="H99" s="64">
        <v>0</v>
      </c>
      <c r="I99" s="64">
        <v>250</v>
      </c>
      <c r="J99" s="64">
        <f>I99*H99</f>
        <v>0</v>
      </c>
      <c r="K99" s="8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7"/>
    </row>
    <row r="100" ht="13.55" customHeight="1">
      <c r="A100" s="17"/>
      <c r="B100" s="172"/>
      <c r="C100" s="173"/>
      <c r="D100" s="174"/>
      <c r="E100" s="53"/>
      <c r="F100" s="53"/>
      <c r="G100" s="84"/>
      <c r="H100" s="12"/>
      <c r="I100" s="12"/>
      <c r="J100" t="s" s="13">
        <v>55</v>
      </c>
      <c r="K100" s="64">
        <f>SUM(J96:J99)</f>
        <v>0</v>
      </c>
      <c r="L100" s="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7"/>
    </row>
    <row r="101" ht="13.55" customHeight="1">
      <c r="A101" s="17"/>
      <c r="B101" s="175"/>
      <c r="C101" s="176"/>
      <c r="D101" s="7"/>
      <c r="E101" s="2"/>
      <c r="F101" s="2"/>
      <c r="G101" s="2"/>
      <c r="H101" s="53"/>
      <c r="I101" s="53"/>
      <c r="J101" s="53"/>
      <c r="K101" s="5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7"/>
    </row>
    <row r="102" ht="13.55" customHeight="1">
      <c r="A102" s="17"/>
      <c r="B102" s="217"/>
      <c r="C102" s="218"/>
      <c r="D102" s="14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7"/>
    </row>
    <row r="103" ht="13.55" customHeight="1">
      <c r="A103" s="17"/>
      <c r="B103" s="219"/>
      <c r="C103" s="220"/>
      <c r="D103" s="14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7"/>
    </row>
    <row r="104" ht="13.55" customHeight="1">
      <c r="A104" s="17"/>
      <c r="B104" s="221"/>
      <c r="C104" s="115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7"/>
    </row>
    <row r="105" ht="14.6" customHeight="1">
      <c r="A105" s="17"/>
      <c r="B105" s="20"/>
      <c r="C105" s="2"/>
      <c r="D105" s="2"/>
      <c r="E105" s="2"/>
      <c r="F105" s="2"/>
      <c r="G105" s="2"/>
      <c r="H105" s="2"/>
      <c r="I105" s="4"/>
      <c r="J105" t="s" s="182">
        <v>114</v>
      </c>
      <c r="K105" s="183"/>
      <c r="L105" s="183"/>
      <c r="M105" s="184">
        <f>K100+Y91+K92+Y82+K82+Y72+K70+Y60+K60+Y47+K48+Y36+K37+Y26+K27</f>
        <v>6368</v>
      </c>
      <c r="N105" s="184"/>
      <c r="O105" s="7"/>
      <c r="P105" s="2"/>
      <c r="Q105" s="2"/>
      <c r="R105" s="2"/>
      <c r="S105" s="2"/>
      <c r="T105" s="2"/>
      <c r="U105" s="2"/>
      <c r="V105" s="2"/>
      <c r="W105" s="2"/>
      <c r="X105" s="2"/>
      <c r="Y105" s="17"/>
    </row>
    <row r="106" ht="13.55" customHeight="1">
      <c r="A106" s="17"/>
      <c r="B106" s="20"/>
      <c r="C106" s="2"/>
      <c r="D106" s="2"/>
      <c r="E106" s="2"/>
      <c r="F106" s="2"/>
      <c r="G106" s="2"/>
      <c r="H106" s="2"/>
      <c r="I106" s="2"/>
      <c r="J106" s="49"/>
      <c r="K106" s="49"/>
      <c r="L106" s="49"/>
      <c r="M106" s="49"/>
      <c r="N106" s="4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7"/>
    </row>
    <row r="107" ht="14.6" customHeight="1">
      <c r="A107" s="17"/>
      <c r="B107" s="20"/>
      <c r="C107" s="2"/>
      <c r="D107" s="2"/>
      <c r="E107" s="2"/>
      <c r="F107" s="2"/>
      <c r="G107" s="2"/>
      <c r="H107" s="2"/>
      <c r="I107" s="17"/>
      <c r="J107" t="s" s="185">
        <v>115</v>
      </c>
      <c r="K107" s="186"/>
      <c r="L107" s="186"/>
      <c r="M107" s="187">
        <f>(X90+J91+X81+J81+X71+J69+X59+J59+X46+J47+X35+J36+X25+J26+K159)+K15</f>
        <v>0</v>
      </c>
      <c r="N107" s="12"/>
      <c r="O107" s="7"/>
      <c r="P107" s="2"/>
      <c r="Q107" s="2"/>
      <c r="R107" s="2"/>
      <c r="S107" s="2"/>
      <c r="T107" s="2"/>
      <c r="U107" s="2"/>
      <c r="V107" s="2"/>
      <c r="W107" s="2"/>
      <c r="X107" s="2"/>
      <c r="Y107" s="17"/>
    </row>
    <row r="108" ht="13.55" customHeight="1">
      <c r="A108" s="17"/>
      <c r="B108" s="20"/>
      <c r="C108" s="2"/>
      <c r="D108" s="2"/>
      <c r="E108" s="2"/>
      <c r="F108" s="2"/>
      <c r="G108" s="2"/>
      <c r="H108" s="2"/>
      <c r="I108" s="2"/>
      <c r="J108" s="53"/>
      <c r="K108" s="53"/>
      <c r="L108" s="53"/>
      <c r="M108" s="53"/>
      <c r="N108" s="5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7"/>
    </row>
    <row r="109" ht="14.05" customHeight="1">
      <c r="A109" s="17"/>
      <c r="B109" s="20"/>
      <c r="C109" s="2"/>
      <c r="D109" s="2"/>
      <c r="E109" s="2"/>
      <c r="F109" s="2"/>
      <c r="G109" s="16"/>
      <c r="H109" s="16"/>
      <c r="I109" s="16"/>
      <c r="J109" s="16"/>
      <c r="K109" s="16"/>
      <c r="L109" s="16"/>
      <c r="M109" s="2"/>
      <c r="N109" s="2"/>
      <c r="O109" s="2"/>
      <c r="P109" s="2"/>
      <c r="Q109" s="16"/>
      <c r="R109" s="16"/>
      <c r="S109" s="16"/>
      <c r="T109" s="16"/>
      <c r="U109" s="16"/>
      <c r="V109" s="2"/>
      <c r="W109" s="2"/>
      <c r="X109" s="2"/>
      <c r="Y109" s="17"/>
    </row>
    <row r="110" ht="17.6" customHeight="1">
      <c r="A110" s="17"/>
      <c r="B110" s="20"/>
      <c r="C110" s="2"/>
      <c r="D110" s="2"/>
      <c r="E110" s="2"/>
      <c r="F110" s="17"/>
      <c r="G110" t="s" s="188">
        <v>116</v>
      </c>
      <c r="H110" s="189"/>
      <c r="I110" s="189"/>
      <c r="J110" s="189"/>
      <c r="K110" s="189"/>
      <c r="L110" s="189"/>
      <c r="M110" s="20"/>
      <c r="N110" s="2"/>
      <c r="O110" s="2"/>
      <c r="P110" s="17"/>
      <c r="Q110" t="s" s="190">
        <v>117</v>
      </c>
      <c r="R110" s="191"/>
      <c r="S110" s="192">
        <f>M105-M107</f>
        <v>6368</v>
      </c>
      <c r="T110" s="192"/>
      <c r="U110" s="193"/>
      <c r="V110" s="20"/>
      <c r="W110" s="2"/>
      <c r="X110" s="2"/>
      <c r="Y110" s="17"/>
    </row>
    <row r="111" ht="14.55" customHeight="1">
      <c r="A111" s="17"/>
      <c r="B111" s="20"/>
      <c r="C111" s="2"/>
      <c r="D111" s="2"/>
      <c r="E111" s="2"/>
      <c r="F111" s="2"/>
      <c r="G111" s="22"/>
      <c r="H111" s="194"/>
      <c r="I111" s="194"/>
      <c r="J111" s="194"/>
      <c r="K111" s="194"/>
      <c r="L111" s="22"/>
      <c r="M111" s="2"/>
      <c r="N111" s="2"/>
      <c r="O111" s="2"/>
      <c r="P111" s="2"/>
      <c r="Q111" s="22"/>
      <c r="R111" s="22"/>
      <c r="S111" s="22"/>
      <c r="T111" s="22"/>
      <c r="U111" s="22"/>
      <c r="V111" s="2"/>
      <c r="W111" s="2"/>
      <c r="X111" s="2"/>
      <c r="Y111" s="17"/>
    </row>
    <row r="112" ht="14.55" customHeight="1">
      <c r="A112" s="17"/>
      <c r="B112" s="20"/>
      <c r="C112" s="2"/>
      <c r="D112" s="2"/>
      <c r="E112" s="2"/>
      <c r="F112" s="2"/>
      <c r="G112" s="17"/>
      <c r="H112" s="195"/>
      <c r="I112" s="195"/>
      <c r="J112" s="195"/>
      <c r="K112" s="195"/>
      <c r="L112" s="20"/>
      <c r="M112" s="2"/>
      <c r="N112" s="2"/>
      <c r="O112" s="2"/>
      <c r="P112" s="16"/>
      <c r="Q112" s="16"/>
      <c r="R112" s="16"/>
      <c r="S112" s="16"/>
      <c r="T112" s="16"/>
      <c r="U112" s="16"/>
      <c r="V112" s="2"/>
      <c r="W112" s="2"/>
      <c r="X112" s="2"/>
      <c r="Y112" s="17"/>
    </row>
    <row r="113" ht="17.6" customHeight="1">
      <c r="A113" s="17"/>
      <c r="B113" s="20"/>
      <c r="C113" s="2"/>
      <c r="D113" s="2"/>
      <c r="E113" s="2"/>
      <c r="F113" s="2"/>
      <c r="G113" s="17"/>
      <c r="H113" s="195"/>
      <c r="I113" s="195"/>
      <c r="J113" s="195"/>
      <c r="K113" s="195"/>
      <c r="L113" s="20"/>
      <c r="M113" s="2"/>
      <c r="N113" s="2"/>
      <c r="O113" s="17"/>
      <c r="P113" t="s" s="188">
        <v>118</v>
      </c>
      <c r="Q113" s="189"/>
      <c r="R113" s="189"/>
      <c r="S113" s="189"/>
      <c r="T113" s="189"/>
      <c r="U113" s="189"/>
      <c r="V113" s="20"/>
      <c r="W113" s="2"/>
      <c r="X113" s="2"/>
      <c r="Y113" s="17"/>
    </row>
    <row r="114" ht="14.55" customHeight="1">
      <c r="A114" s="17"/>
      <c r="B114" s="20"/>
      <c r="C114" s="2"/>
      <c r="D114" s="2"/>
      <c r="E114" s="2"/>
      <c r="F114" s="2"/>
      <c r="G114" s="2"/>
      <c r="H114" s="22"/>
      <c r="I114" s="22"/>
      <c r="J114" s="22"/>
      <c r="K114" s="22"/>
      <c r="L114" s="2"/>
      <c r="M114" s="2"/>
      <c r="N114" s="2"/>
      <c r="O114" s="2"/>
      <c r="P114" s="22"/>
      <c r="Q114" s="194"/>
      <c r="R114" s="194"/>
      <c r="S114" s="194"/>
      <c r="T114" s="194"/>
      <c r="U114" s="22"/>
      <c r="V114" s="2"/>
      <c r="W114" s="2"/>
      <c r="X114" s="2"/>
      <c r="Y114" s="17"/>
    </row>
    <row r="115" ht="14.05" customHeight="1">
      <c r="A115" s="17"/>
      <c r="B115" s="20"/>
      <c r="C115" s="2"/>
      <c r="D115" s="2"/>
      <c r="E115" s="196"/>
      <c r="F115" s="197"/>
      <c r="G115" s="2"/>
      <c r="H115" s="2"/>
      <c r="I115" s="2"/>
      <c r="J115" s="2"/>
      <c r="K115" s="2"/>
      <c r="L115" s="2"/>
      <c r="M115" s="2"/>
      <c r="N115" s="2"/>
      <c r="O115" s="2"/>
      <c r="P115" s="17"/>
      <c r="Q115" s="195"/>
      <c r="R115" s="195"/>
      <c r="S115" s="195"/>
      <c r="T115" s="195"/>
      <c r="U115" s="20"/>
      <c r="V115" s="2"/>
      <c r="W115" s="2"/>
      <c r="X115" s="2"/>
      <c r="Y115" s="17"/>
    </row>
    <row r="116" ht="14.05" customHeight="1">
      <c r="A116" s="17"/>
      <c r="B116" s="20"/>
      <c r="C116" s="3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17"/>
      <c r="Q116" s="195"/>
      <c r="R116" s="195"/>
      <c r="S116" s="195"/>
      <c r="T116" s="195"/>
      <c r="U116" s="20"/>
      <c r="V116" s="2"/>
      <c r="W116" s="2"/>
      <c r="X116" s="2"/>
      <c r="Y116" s="17"/>
    </row>
    <row r="117" ht="19" customHeight="1">
      <c r="A117" s="17"/>
      <c r="B117" s="198"/>
      <c r="C117" t="s" s="199">
        <v>119</v>
      </c>
      <c r="D117" s="200"/>
      <c r="E117" s="200"/>
      <c r="F117" s="200"/>
      <c r="G117" s="200"/>
      <c r="H117" s="200"/>
      <c r="I117" s="7"/>
      <c r="J117" s="2"/>
      <c r="K117" s="2"/>
      <c r="L117" s="2"/>
      <c r="M117" s="2"/>
      <c r="N117" s="2"/>
      <c r="O117" s="2"/>
      <c r="P117" s="2"/>
      <c r="Q117" s="22"/>
      <c r="R117" s="22"/>
      <c r="S117" s="22"/>
      <c r="T117" s="22"/>
      <c r="U117" s="2"/>
      <c r="V117" s="2"/>
      <c r="W117" s="2"/>
      <c r="X117" s="2"/>
      <c r="Y117" s="17"/>
    </row>
    <row r="118" ht="13.55" customHeight="1">
      <c r="A118" s="17"/>
      <c r="B118" s="20"/>
      <c r="C118" s="53"/>
      <c r="D118" s="53"/>
      <c r="E118" s="53"/>
      <c r="F118" s="53"/>
      <c r="G118" s="53"/>
      <c r="H118" s="5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7"/>
    </row>
    <row r="119" ht="13.55" customHeight="1">
      <c r="A119" s="17"/>
      <c r="B119" s="20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</row>
    <row r="120" ht="16.6" customHeight="1">
      <c r="A120" s="17"/>
      <c r="B120" s="2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01"/>
      <c r="S120" s="201"/>
      <c r="T120" s="2"/>
      <c r="U120" s="2"/>
      <c r="V120" s="2"/>
      <c r="W120" s="2"/>
      <c r="X120" s="2"/>
      <c r="Y120" s="17"/>
    </row>
    <row r="121" ht="14.05" customHeight="1">
      <c r="A121" s="17"/>
      <c r="B121" s="24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25"/>
    </row>
    <row r="122" ht="14.05" customHeight="1">
      <c r="A122" s="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ht="13.5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3.5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3.5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3.5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3.5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3.5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3.5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3.5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3.5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3.5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3.5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3.5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3.5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3.5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3.5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3.5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3.5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3.5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3.5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3.5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3.5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3.5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3.5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3.5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3.5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3.5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3.5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3.5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3.5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3.5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3.5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3.5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3.5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3.5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3.5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3.5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3.5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</sheetData>
  <mergeCells count="131">
    <mergeCell ref="C117:H117"/>
    <mergeCell ref="G110:L110"/>
    <mergeCell ref="Q110:R110"/>
    <mergeCell ref="S110:U110"/>
    <mergeCell ref="H112:K113"/>
    <mergeCell ref="P113:U113"/>
    <mergeCell ref="Q115:T116"/>
    <mergeCell ref="B96:C99"/>
    <mergeCell ref="D97:G97"/>
    <mergeCell ref="D98:G98"/>
    <mergeCell ref="D99:G99"/>
    <mergeCell ref="M105:N105"/>
    <mergeCell ref="M107:N107"/>
    <mergeCell ref="D88:G88"/>
    <mergeCell ref="R88:U88"/>
    <mergeCell ref="R89:U89"/>
    <mergeCell ref="D90:G90"/>
    <mergeCell ref="R90:U90"/>
    <mergeCell ref="D91:G91"/>
    <mergeCell ref="D81:G81"/>
    <mergeCell ref="R81:U81"/>
    <mergeCell ref="B85:C91"/>
    <mergeCell ref="D85:G85"/>
    <mergeCell ref="P85:Q90"/>
    <mergeCell ref="R85:U85"/>
    <mergeCell ref="D86:G86"/>
    <mergeCell ref="R86:U86"/>
    <mergeCell ref="D87:G87"/>
    <mergeCell ref="R87:U87"/>
    <mergeCell ref="D77:G77"/>
    <mergeCell ref="R77:U77"/>
    <mergeCell ref="D78:G78"/>
    <mergeCell ref="R78:U78"/>
    <mergeCell ref="R79:U79"/>
    <mergeCell ref="D80:G80"/>
    <mergeCell ref="R80:U80"/>
    <mergeCell ref="D69:G69"/>
    <mergeCell ref="R69:U69"/>
    <mergeCell ref="R70:U70"/>
    <mergeCell ref="R71:U71"/>
    <mergeCell ref="B75:C81"/>
    <mergeCell ref="D75:G75"/>
    <mergeCell ref="P75:Q81"/>
    <mergeCell ref="R75:U75"/>
    <mergeCell ref="D76:G76"/>
    <mergeCell ref="R76:U76"/>
    <mergeCell ref="R64:U64"/>
    <mergeCell ref="D65:G65"/>
    <mergeCell ref="R65:U65"/>
    <mergeCell ref="R66:U66"/>
    <mergeCell ref="R67:U67"/>
    <mergeCell ref="D68:G68"/>
    <mergeCell ref="R68:U68"/>
    <mergeCell ref="D57:G57"/>
    <mergeCell ref="D58:G58"/>
    <mergeCell ref="R58:U58"/>
    <mergeCell ref="D59:G59"/>
    <mergeCell ref="R59:U59"/>
    <mergeCell ref="B63:C69"/>
    <mergeCell ref="D63:G63"/>
    <mergeCell ref="P63:Q71"/>
    <mergeCell ref="R63:U63"/>
    <mergeCell ref="D64:G64"/>
    <mergeCell ref="R53:U53"/>
    <mergeCell ref="D54:G54"/>
    <mergeCell ref="R54:U54"/>
    <mergeCell ref="D55:G55"/>
    <mergeCell ref="R55:U55"/>
    <mergeCell ref="D56:G56"/>
    <mergeCell ref="R56:U56"/>
    <mergeCell ref="D44:G44"/>
    <mergeCell ref="R45:U45"/>
    <mergeCell ref="D46:G46"/>
    <mergeCell ref="R46:U46"/>
    <mergeCell ref="D47:G47"/>
    <mergeCell ref="B52:C59"/>
    <mergeCell ref="D52:G52"/>
    <mergeCell ref="P52:Q59"/>
    <mergeCell ref="R52:U52"/>
    <mergeCell ref="D53:G53"/>
    <mergeCell ref="D36:G36"/>
    <mergeCell ref="B40:C47"/>
    <mergeCell ref="D40:G40"/>
    <mergeCell ref="P40:Q46"/>
    <mergeCell ref="D41:G41"/>
    <mergeCell ref="R41:U41"/>
    <mergeCell ref="D42:G42"/>
    <mergeCell ref="R42:U42"/>
    <mergeCell ref="D43:G43"/>
    <mergeCell ref="R43:U43"/>
    <mergeCell ref="R31:U31"/>
    <mergeCell ref="D32:G32"/>
    <mergeCell ref="R32:U32"/>
    <mergeCell ref="D33:G33"/>
    <mergeCell ref="R34:U34"/>
    <mergeCell ref="D35:G35"/>
    <mergeCell ref="R35:U35"/>
    <mergeCell ref="R24:U24"/>
    <mergeCell ref="D25:G25"/>
    <mergeCell ref="R25:U25"/>
    <mergeCell ref="D26:G26"/>
    <mergeCell ref="B29:C36"/>
    <mergeCell ref="D29:G29"/>
    <mergeCell ref="P29:Q35"/>
    <mergeCell ref="D30:G30"/>
    <mergeCell ref="R30:U30"/>
    <mergeCell ref="D31:G31"/>
    <mergeCell ref="P19:Q25"/>
    <mergeCell ref="R19:U19"/>
    <mergeCell ref="D20:G20"/>
    <mergeCell ref="R20:U20"/>
    <mergeCell ref="D21:G21"/>
    <mergeCell ref="R21:U21"/>
    <mergeCell ref="D22:G22"/>
    <mergeCell ref="R22:U22"/>
    <mergeCell ref="D23:G23"/>
    <mergeCell ref="R23:U23"/>
    <mergeCell ref="D12:G12"/>
    <mergeCell ref="D13:G13"/>
    <mergeCell ref="D14:G14"/>
    <mergeCell ref="D15:G15"/>
    <mergeCell ref="B19:C26"/>
    <mergeCell ref="D19:G19"/>
    <mergeCell ref="D24:G24"/>
    <mergeCell ref="B3:Y4"/>
    <mergeCell ref="B7:Y7"/>
    <mergeCell ref="B8:C11"/>
    <mergeCell ref="D8:G8"/>
    <mergeCell ref="D9:G9"/>
    <mergeCell ref="D10:G10"/>
    <mergeCell ref="D11:G11"/>
  </mergeCells>
  <conditionalFormatting sqref="M107">
    <cfRule type="cellIs" dxfId="4" priority="1" operator="lessThan" stopIfTrue="1">
      <formula>0</formula>
    </cfRule>
  </conditionalFormatting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Y159"/>
  <sheetViews>
    <sheetView workbookViewId="0" showGridLines="0" defaultGridColor="1"/>
  </sheetViews>
  <sheetFormatPr defaultColWidth="8.83333" defaultRowHeight="15" customHeight="1" outlineLevelRow="0" outlineLevelCol="0"/>
  <cols>
    <col min="1" max="6" width="8.85156" style="227" customWidth="1"/>
    <col min="7" max="7" width="18.5" style="227" customWidth="1"/>
    <col min="8" max="25" width="8.85156" style="227" customWidth="1"/>
    <col min="26" max="16384" width="8.85156" style="227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05" customHeight="1">
      <c r="A2" s="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5" customHeight="1">
      <c r="A3" s="17"/>
      <c r="B3" t="s" s="18">
        <v>30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ht="14.05" customHeight="1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ht="14.05" customHeight="1">
      <c r="A5" s="17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</row>
    <row r="6" ht="14.05" customHeight="1">
      <c r="A6" s="17"/>
      <c r="B6" s="2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5"/>
    </row>
    <row r="7" ht="24.4" customHeight="1">
      <c r="A7" s="17"/>
      <c r="B7" t="s" s="26">
        <v>131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5.1" customHeight="1">
      <c r="A8" s="17"/>
      <c r="B8" s="28"/>
      <c r="C8" s="29"/>
      <c r="D8" t="s" s="30">
        <v>32</v>
      </c>
      <c r="E8" s="31"/>
      <c r="F8" s="31"/>
      <c r="G8" s="31"/>
      <c r="H8" t="s" s="30">
        <v>33</v>
      </c>
      <c r="I8" s="32"/>
      <c r="J8" s="33">
        <v>200</v>
      </c>
      <c r="K8" s="34">
        <f>I8*J8</f>
        <v>0</v>
      </c>
      <c r="L8" s="35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ht="14.6" customHeight="1">
      <c r="A9" s="17"/>
      <c r="B9" s="28"/>
      <c r="C9" s="29"/>
      <c r="D9" t="s" s="36">
        <v>34</v>
      </c>
      <c r="E9" s="37"/>
      <c r="F9" s="37"/>
      <c r="G9" s="37"/>
      <c r="H9" t="s" s="36">
        <v>35</v>
      </c>
      <c r="I9" s="38"/>
      <c r="J9" s="39">
        <v>800</v>
      </c>
      <c r="K9" s="40">
        <f>I9*J9</f>
        <v>0</v>
      </c>
      <c r="L9" s="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7"/>
    </row>
    <row r="10" ht="14.6" customHeight="1">
      <c r="A10" s="17"/>
      <c r="B10" s="28"/>
      <c r="C10" s="29"/>
      <c r="D10" t="s" s="36">
        <v>36</v>
      </c>
      <c r="E10" s="37"/>
      <c r="F10" s="37"/>
      <c r="G10" s="37"/>
      <c r="H10" t="s" s="36">
        <v>35</v>
      </c>
      <c r="I10" s="38"/>
      <c r="J10" s="39">
        <v>700</v>
      </c>
      <c r="K10" s="40">
        <f>I10*J10</f>
        <v>0</v>
      </c>
      <c r="L10" s="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7"/>
    </row>
    <row r="11" ht="14.6" customHeight="1">
      <c r="A11" s="17"/>
      <c r="B11" s="41"/>
      <c r="C11" s="42"/>
      <c r="D11" t="s" s="36">
        <v>37</v>
      </c>
      <c r="E11" s="37"/>
      <c r="F11" s="37"/>
      <c r="G11" s="37"/>
      <c r="H11" t="s" s="36">
        <v>35</v>
      </c>
      <c r="I11" s="38"/>
      <c r="J11" s="39">
        <v>500</v>
      </c>
      <c r="K11" s="40">
        <f>I11*J11</f>
        <v>0</v>
      </c>
      <c r="L11" s="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7"/>
    </row>
    <row r="12" ht="14.6" customHeight="1">
      <c r="A12" s="17"/>
      <c r="B12" s="43"/>
      <c r="C12" s="44"/>
      <c r="D12" t="s" s="36">
        <v>38</v>
      </c>
      <c r="E12" s="37"/>
      <c r="F12" s="37"/>
      <c r="G12" s="37"/>
      <c r="H12" t="s" s="36">
        <v>35</v>
      </c>
      <c r="I12" s="38"/>
      <c r="J12" s="39">
        <v>500</v>
      </c>
      <c r="K12" s="40">
        <f>I12*J12</f>
        <v>0</v>
      </c>
      <c r="L12" s="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7"/>
    </row>
    <row r="13" ht="14.6" customHeight="1">
      <c r="A13" s="17"/>
      <c r="B13" s="45"/>
      <c r="C13" s="46"/>
      <c r="D13" t="s" s="36">
        <v>39</v>
      </c>
      <c r="E13" s="37"/>
      <c r="F13" s="37"/>
      <c r="G13" s="37"/>
      <c r="H13" t="s" s="36">
        <v>35</v>
      </c>
      <c r="I13" s="38"/>
      <c r="J13" s="39">
        <v>150</v>
      </c>
      <c r="K13" s="40">
        <f>I13*J13</f>
        <v>0</v>
      </c>
      <c r="L13" s="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7"/>
    </row>
    <row r="14" ht="14.6" customHeight="1">
      <c r="A14" s="17"/>
      <c r="B14" s="45"/>
      <c r="C14" s="46"/>
      <c r="D14" t="s" s="36">
        <v>40</v>
      </c>
      <c r="E14" s="37"/>
      <c r="F14" s="37"/>
      <c r="G14" s="37"/>
      <c r="H14" t="s" s="36">
        <v>35</v>
      </c>
      <c r="I14" s="38"/>
      <c r="J14" s="39">
        <v>250</v>
      </c>
      <c r="K14" s="40">
        <f>I14*J14</f>
        <v>0</v>
      </c>
      <c r="L14" s="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7"/>
    </row>
    <row r="15" ht="14.6" customHeight="1">
      <c r="A15" s="17"/>
      <c r="B15" s="20"/>
      <c r="C15" s="4"/>
      <c r="D15" s="47"/>
      <c r="E15" s="47"/>
      <c r="F15" s="47"/>
      <c r="G15" s="47"/>
      <c r="H15" s="48"/>
      <c r="I15" s="49"/>
      <c r="J15" s="50"/>
      <c r="K15" s="51">
        <f>(K8+K9+K10+K11+K12+K13+K14)</f>
        <v>0</v>
      </c>
      <c r="L15" s="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7"/>
    </row>
    <row r="16" ht="14.6" customHeight="1">
      <c r="A16" s="17"/>
      <c r="B16" s="20"/>
      <c r="C16" s="2"/>
      <c r="D16" s="52"/>
      <c r="E16" s="52"/>
      <c r="F16" s="52"/>
      <c r="G16" s="52"/>
      <c r="H16" s="53"/>
      <c r="I16" s="53"/>
      <c r="J16" s="53"/>
      <c r="K16" s="5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7"/>
    </row>
    <row r="17" ht="14.6" customHeight="1">
      <c r="A17" s="17"/>
      <c r="B17" s="20"/>
      <c r="C17" s="2"/>
      <c r="D17" s="55"/>
      <c r="E17" s="55"/>
      <c r="F17" s="55"/>
      <c r="G17" s="55"/>
      <c r="H17" s="2"/>
      <c r="I17" s="2"/>
      <c r="J17" s="2"/>
      <c r="K17" s="5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7"/>
    </row>
    <row r="18" ht="14.05" customHeight="1">
      <c r="A18" s="17"/>
      <c r="B18" s="57"/>
      <c r="C18" s="58"/>
      <c r="D18" s="3"/>
      <c r="E18" s="3"/>
      <c r="F18" s="3"/>
      <c r="G18" s="3"/>
      <c r="H18" s="3"/>
      <c r="I18" s="3"/>
      <c r="J18" s="3"/>
      <c r="K18" s="2"/>
      <c r="L18" s="2"/>
      <c r="M18" s="2"/>
      <c r="N18" s="2"/>
      <c r="O18" s="2"/>
      <c r="P18" s="16"/>
      <c r="Q18" s="16"/>
      <c r="R18" s="3"/>
      <c r="S18" s="3"/>
      <c r="T18" s="3"/>
      <c r="U18" s="3"/>
      <c r="V18" s="3"/>
      <c r="W18" s="3"/>
      <c r="X18" s="3"/>
      <c r="Y18" s="17"/>
    </row>
    <row r="19" ht="15.75" customHeight="1">
      <c r="A19" s="17"/>
      <c r="B19" t="s" s="59">
        <v>41</v>
      </c>
      <c r="C19" s="60"/>
      <c r="D19" t="s" s="61">
        <v>42</v>
      </c>
      <c r="E19" s="62"/>
      <c r="F19" s="62"/>
      <c r="G19" s="63"/>
      <c r="H19" s="64">
        <v>5</v>
      </c>
      <c r="I19" s="64">
        <v>80</v>
      </c>
      <c r="J19" s="64">
        <f>I19*H19</f>
        <v>400</v>
      </c>
      <c r="K19" s="7"/>
      <c r="L19" s="2"/>
      <c r="M19" s="2"/>
      <c r="N19" s="2"/>
      <c r="O19" s="17"/>
      <c r="P19" t="s" s="59">
        <v>132</v>
      </c>
      <c r="Q19" s="60"/>
      <c r="R19" t="s" s="65">
        <v>44</v>
      </c>
      <c r="S19" s="66"/>
      <c r="T19" s="66"/>
      <c r="U19" s="66"/>
      <c r="V19" s="64">
        <v>9</v>
      </c>
      <c r="W19" s="64">
        <v>33</v>
      </c>
      <c r="X19" s="64">
        <f>W19*V19</f>
        <v>297</v>
      </c>
      <c r="Y19" s="67"/>
    </row>
    <row r="20" ht="13.55" customHeight="1">
      <c r="A20" s="17"/>
      <c r="B20" s="60"/>
      <c r="C20" s="60"/>
      <c r="D20" t="s" s="61">
        <v>45</v>
      </c>
      <c r="E20" s="62"/>
      <c r="F20" s="62"/>
      <c r="G20" s="63"/>
      <c r="H20" s="64">
        <v>1</v>
      </c>
      <c r="I20" s="64">
        <v>100</v>
      </c>
      <c r="J20" s="64">
        <f>H20*I20</f>
        <v>100</v>
      </c>
      <c r="K20" s="7"/>
      <c r="L20" s="2"/>
      <c r="M20" s="2"/>
      <c r="N20" s="2"/>
      <c r="O20" s="17"/>
      <c r="P20" s="60"/>
      <c r="Q20" s="60"/>
      <c r="R20" t="s" s="65">
        <v>46</v>
      </c>
      <c r="S20" s="66"/>
      <c r="T20" s="66"/>
      <c r="U20" s="66"/>
      <c r="V20" s="64">
        <v>1</v>
      </c>
      <c r="W20" s="64">
        <v>200</v>
      </c>
      <c r="X20" s="64">
        <f>V20*W20</f>
        <v>200</v>
      </c>
      <c r="Y20" s="67"/>
    </row>
    <row r="21" ht="13.55" customHeight="1">
      <c r="A21" s="17"/>
      <c r="B21" s="60"/>
      <c r="C21" s="60"/>
      <c r="D21" t="s" s="61">
        <v>47</v>
      </c>
      <c r="E21" s="62"/>
      <c r="F21" s="62"/>
      <c r="G21" s="63"/>
      <c r="H21" s="64">
        <v>1</v>
      </c>
      <c r="I21" s="64">
        <v>150</v>
      </c>
      <c r="J21" s="64">
        <f>I21*H21</f>
        <v>150</v>
      </c>
      <c r="K21" s="7"/>
      <c r="L21" s="2"/>
      <c r="M21" s="2"/>
      <c r="N21" s="2"/>
      <c r="O21" s="17"/>
      <c r="P21" s="60"/>
      <c r="Q21" s="60"/>
      <c r="R21" t="s" s="65">
        <v>48</v>
      </c>
      <c r="S21" s="66"/>
      <c r="T21" s="66"/>
      <c r="U21" s="66"/>
      <c r="V21" s="64">
        <v>0</v>
      </c>
      <c r="W21" s="64">
        <v>200</v>
      </c>
      <c r="X21" s="64">
        <f>W21*V21</f>
        <v>0</v>
      </c>
      <c r="Y21" s="67"/>
    </row>
    <row r="22" ht="13.55" customHeight="1">
      <c r="A22" s="17"/>
      <c r="B22" s="60"/>
      <c r="C22" s="60"/>
      <c r="D22" t="s" s="61">
        <v>49</v>
      </c>
      <c r="E22" s="62"/>
      <c r="F22" s="62"/>
      <c r="G22" s="63"/>
      <c r="H22" s="64">
        <v>1</v>
      </c>
      <c r="I22" s="64">
        <v>150</v>
      </c>
      <c r="J22" s="64">
        <f>H22*I22</f>
        <v>150</v>
      </c>
      <c r="K22" s="7"/>
      <c r="L22" s="2"/>
      <c r="M22" s="2"/>
      <c r="N22" s="2"/>
      <c r="O22" s="17"/>
      <c r="P22" s="60"/>
      <c r="Q22" s="60"/>
      <c r="R22" t="s" s="61">
        <v>50</v>
      </c>
      <c r="S22" s="62"/>
      <c r="T22" s="62"/>
      <c r="U22" s="63"/>
      <c r="V22" s="64">
        <v>0</v>
      </c>
      <c r="W22" s="64">
        <v>100</v>
      </c>
      <c r="X22" s="64">
        <f>V22*W22</f>
        <v>0</v>
      </c>
      <c r="Y22" s="67"/>
    </row>
    <row r="23" ht="14" customHeight="1">
      <c r="A23" s="17"/>
      <c r="B23" s="60"/>
      <c r="C23" s="60"/>
      <c r="D23" t="s" s="61">
        <v>51</v>
      </c>
      <c r="E23" s="62"/>
      <c r="F23" s="62"/>
      <c r="G23" s="63"/>
      <c r="H23" s="64">
        <v>1</v>
      </c>
      <c r="I23" s="64">
        <v>100</v>
      </c>
      <c r="J23" s="64">
        <f>H23*I23</f>
        <v>100</v>
      </c>
      <c r="K23" s="7"/>
      <c r="L23" s="2"/>
      <c r="M23" s="2"/>
      <c r="N23" s="2"/>
      <c r="O23" s="17"/>
      <c r="P23" s="60"/>
      <c r="Q23" s="60"/>
      <c r="R23" t="s" s="68">
        <v>52</v>
      </c>
      <c r="S23" s="69"/>
      <c r="T23" s="69"/>
      <c r="U23" s="69"/>
      <c r="V23" s="64">
        <v>0</v>
      </c>
      <c r="W23" s="64">
        <v>10</v>
      </c>
      <c r="X23" s="64">
        <f>W23*V23</f>
        <v>0</v>
      </c>
      <c r="Y23" s="67"/>
    </row>
    <row r="24" ht="14" customHeight="1">
      <c r="A24" s="17"/>
      <c r="B24" s="60"/>
      <c r="C24" s="60"/>
      <c r="D24" t="s" s="70">
        <v>52</v>
      </c>
      <c r="E24" s="71"/>
      <c r="F24" s="71"/>
      <c r="G24" s="72"/>
      <c r="H24" s="64">
        <v>0</v>
      </c>
      <c r="I24" s="64">
        <v>10</v>
      </c>
      <c r="J24" s="64">
        <f>I24*H24</f>
        <v>0</v>
      </c>
      <c r="K24" s="7"/>
      <c r="L24" s="2"/>
      <c r="M24" s="2"/>
      <c r="N24" s="2"/>
      <c r="O24" s="17"/>
      <c r="P24" s="60"/>
      <c r="Q24" s="60"/>
      <c r="R24" t="s" s="65">
        <v>53</v>
      </c>
      <c r="S24" s="66"/>
      <c r="T24" s="66"/>
      <c r="U24" s="66"/>
      <c r="V24" s="64">
        <v>1</v>
      </c>
      <c r="W24" s="64">
        <v>20</v>
      </c>
      <c r="X24" s="64">
        <f>V24*W24</f>
        <v>20</v>
      </c>
      <c r="Y24" s="67"/>
    </row>
    <row r="25" ht="14.05" customHeight="1">
      <c r="A25" s="17"/>
      <c r="B25" s="60"/>
      <c r="C25" s="60"/>
      <c r="D25" t="s" s="61">
        <v>53</v>
      </c>
      <c r="E25" s="62"/>
      <c r="F25" s="62"/>
      <c r="G25" s="63"/>
      <c r="H25" s="64">
        <v>1</v>
      </c>
      <c r="I25" s="64">
        <v>20</v>
      </c>
      <c r="J25" s="64">
        <f>H25*I25</f>
        <v>20</v>
      </c>
      <c r="K25" s="7"/>
      <c r="L25" s="74"/>
      <c r="M25" s="2"/>
      <c r="N25" s="2"/>
      <c r="O25" s="17"/>
      <c r="P25" s="60"/>
      <c r="Q25" s="60"/>
      <c r="R25" t="s" s="75">
        <v>54</v>
      </c>
      <c r="S25" s="76"/>
      <c r="T25" s="76"/>
      <c r="U25" s="76"/>
      <c r="V25" s="77">
        <v>0</v>
      </c>
      <c r="W25" s="77">
        <v>800</v>
      </c>
      <c r="X25" s="78">
        <f>W25*V25</f>
        <v>0</v>
      </c>
      <c r="Y25" s="79"/>
    </row>
    <row r="26" ht="14.55" customHeight="1">
      <c r="A26" s="17"/>
      <c r="B26" s="60"/>
      <c r="C26" s="60"/>
      <c r="D26" t="s" s="80">
        <v>54</v>
      </c>
      <c r="E26" s="81"/>
      <c r="F26" s="81"/>
      <c r="G26" s="82"/>
      <c r="H26" s="77">
        <v>0</v>
      </c>
      <c r="I26" s="77">
        <v>800</v>
      </c>
      <c r="J26" s="78">
        <f>I26*H26</f>
        <v>0</v>
      </c>
      <c r="K26" s="83"/>
      <c r="L26" s="2"/>
      <c r="M26" s="2"/>
      <c r="N26" s="2"/>
      <c r="O26" s="2"/>
      <c r="P26" s="22"/>
      <c r="Q26" s="22"/>
      <c r="R26" s="53"/>
      <c r="S26" s="53"/>
      <c r="T26" s="53"/>
      <c r="U26" s="84"/>
      <c r="V26" s="12"/>
      <c r="W26" s="12"/>
      <c r="X26" t="s" s="13">
        <v>55</v>
      </c>
      <c r="Y26" s="85">
        <f>SUM(X19:X24)</f>
        <v>517</v>
      </c>
    </row>
    <row r="27" ht="14.05" customHeight="1">
      <c r="A27" s="17"/>
      <c r="B27" s="21"/>
      <c r="C27" s="22"/>
      <c r="D27" s="53"/>
      <c r="E27" s="53"/>
      <c r="F27" s="53"/>
      <c r="G27" s="53"/>
      <c r="H27" s="53"/>
      <c r="I27" s="84"/>
      <c r="J27" t="s" s="13">
        <v>55</v>
      </c>
      <c r="K27" s="64">
        <f>SUM(J19:J25)</f>
        <v>920</v>
      </c>
      <c r="L27" s="7"/>
      <c r="M27" s="2"/>
      <c r="N27" s="2"/>
      <c r="O27" s="2"/>
      <c r="P27" s="2"/>
      <c r="Q27" s="2"/>
      <c r="R27" s="2"/>
      <c r="S27" s="2"/>
      <c r="T27" s="2"/>
      <c r="U27" s="2"/>
      <c r="V27" s="53"/>
      <c r="W27" s="53"/>
      <c r="X27" s="53"/>
      <c r="Y27" s="86"/>
    </row>
    <row r="28" ht="15.75" customHeight="1">
      <c r="A28" s="17"/>
      <c r="B28" s="24"/>
      <c r="C28" s="16"/>
      <c r="D28" s="3"/>
      <c r="E28" s="3"/>
      <c r="F28" s="3"/>
      <c r="G28" s="3"/>
      <c r="H28" s="3"/>
      <c r="I28" s="3"/>
      <c r="J28" s="49"/>
      <c r="K28" s="53"/>
      <c r="L28" s="2"/>
      <c r="M28" s="2"/>
      <c r="N28" s="2"/>
      <c r="O28" s="2"/>
      <c r="P28" s="16"/>
      <c r="Q28" s="16"/>
      <c r="R28" s="3"/>
      <c r="S28" s="3"/>
      <c r="T28" s="3"/>
      <c r="U28" s="3"/>
      <c r="V28" s="3"/>
      <c r="W28" s="3"/>
      <c r="X28" s="3"/>
      <c r="Y28" s="17"/>
    </row>
    <row r="29" ht="14.1" customHeight="1">
      <c r="A29" s="17"/>
      <c r="B29" t="s" s="59">
        <v>56</v>
      </c>
      <c r="C29" s="60"/>
      <c r="D29" t="s" s="65">
        <v>44</v>
      </c>
      <c r="E29" s="66"/>
      <c r="F29" s="66"/>
      <c r="G29" s="66"/>
      <c r="H29" s="64">
        <v>10</v>
      </c>
      <c r="I29" s="64">
        <v>25</v>
      </c>
      <c r="J29" s="64">
        <f>I29*H29</f>
        <v>250</v>
      </c>
      <c r="K29" s="7"/>
      <c r="L29" s="2"/>
      <c r="M29" s="2"/>
      <c r="N29" s="2"/>
      <c r="O29" s="17"/>
      <c r="P29" t="s" s="59">
        <v>57</v>
      </c>
      <c r="Q29" s="60"/>
      <c r="R29" t="s" s="65">
        <v>44</v>
      </c>
      <c r="S29" s="48"/>
      <c r="T29" s="49"/>
      <c r="U29" s="50"/>
      <c r="V29" s="64">
        <v>12</v>
      </c>
      <c r="W29" s="64">
        <v>25</v>
      </c>
      <c r="X29" s="64">
        <f>W29*V29</f>
        <v>300</v>
      </c>
      <c r="Y29" s="67"/>
    </row>
    <row r="30" ht="13.55" customHeight="1">
      <c r="A30" s="17"/>
      <c r="B30" s="60"/>
      <c r="C30" s="60"/>
      <c r="D30" t="s" s="65">
        <v>58</v>
      </c>
      <c r="E30" s="66"/>
      <c r="F30" s="66"/>
      <c r="G30" s="66"/>
      <c r="H30" s="64">
        <v>1</v>
      </c>
      <c r="I30" s="64">
        <v>150</v>
      </c>
      <c r="J30" s="64">
        <f>H30*I30</f>
        <v>150</v>
      </c>
      <c r="K30" s="7"/>
      <c r="L30" s="2"/>
      <c r="M30" s="2"/>
      <c r="N30" s="2"/>
      <c r="O30" s="17"/>
      <c r="P30" s="60"/>
      <c r="Q30" s="60"/>
      <c r="R30" t="s" s="65">
        <v>59</v>
      </c>
      <c r="S30" s="66"/>
      <c r="T30" s="66"/>
      <c r="U30" s="66"/>
      <c r="V30" s="64">
        <v>1</v>
      </c>
      <c r="W30" s="64">
        <v>100</v>
      </c>
      <c r="X30" s="64">
        <f>V30*W30</f>
        <v>100</v>
      </c>
      <c r="Y30" s="67"/>
    </row>
    <row r="31" ht="13.55" customHeight="1">
      <c r="A31" s="17"/>
      <c r="B31" s="60"/>
      <c r="C31" s="60"/>
      <c r="D31" t="s" s="65">
        <v>60</v>
      </c>
      <c r="E31" s="66"/>
      <c r="F31" s="66"/>
      <c r="G31" s="66"/>
      <c r="H31" s="64">
        <v>1</v>
      </c>
      <c r="I31" s="64">
        <v>100</v>
      </c>
      <c r="J31" s="64">
        <f>I31*H31</f>
        <v>100</v>
      </c>
      <c r="K31" s="7"/>
      <c r="L31" s="2"/>
      <c r="M31" s="2"/>
      <c r="N31" s="2"/>
      <c r="O31" s="17"/>
      <c r="P31" s="60"/>
      <c r="Q31" s="60"/>
      <c r="R31" t="s" s="65">
        <v>61</v>
      </c>
      <c r="S31" s="66"/>
      <c r="T31" s="66"/>
      <c r="U31" s="66"/>
      <c r="V31" s="64">
        <v>1</v>
      </c>
      <c r="W31" s="64">
        <v>250</v>
      </c>
      <c r="X31" s="64">
        <f>W31*V31</f>
        <v>250</v>
      </c>
      <c r="Y31" s="67"/>
    </row>
    <row r="32" ht="13.55" customHeight="1">
      <c r="A32" s="17"/>
      <c r="B32" s="60"/>
      <c r="C32" s="60"/>
      <c r="D32" t="s" s="61">
        <v>62</v>
      </c>
      <c r="E32" s="62"/>
      <c r="F32" s="62"/>
      <c r="G32" s="63"/>
      <c r="H32" s="64">
        <v>1</v>
      </c>
      <c r="I32" s="64">
        <v>150</v>
      </c>
      <c r="J32" s="64">
        <f>H32*I32</f>
        <v>150</v>
      </c>
      <c r="K32" s="7"/>
      <c r="L32" s="2"/>
      <c r="M32" s="2"/>
      <c r="N32" s="2"/>
      <c r="O32" s="17"/>
      <c r="P32" s="60"/>
      <c r="Q32" s="60"/>
      <c r="R32" t="s" s="61">
        <v>63</v>
      </c>
      <c r="S32" s="62"/>
      <c r="T32" s="62"/>
      <c r="U32" s="63"/>
      <c r="V32" s="64">
        <v>1</v>
      </c>
      <c r="W32" s="64">
        <v>150</v>
      </c>
      <c r="X32" s="64">
        <f>V32*W32</f>
        <v>150</v>
      </c>
      <c r="Y32" s="67"/>
    </row>
    <row r="33" ht="14" customHeight="1">
      <c r="A33" s="17"/>
      <c r="B33" s="60"/>
      <c r="C33" s="60"/>
      <c r="D33" t="s" s="61">
        <v>64</v>
      </c>
      <c r="E33" s="62"/>
      <c r="F33" s="62"/>
      <c r="G33" s="63"/>
      <c r="H33" s="64">
        <v>1</v>
      </c>
      <c r="I33" s="64">
        <v>100</v>
      </c>
      <c r="J33" s="64">
        <f>H33*I33</f>
        <v>100</v>
      </c>
      <c r="K33" s="7"/>
      <c r="L33" s="2"/>
      <c r="M33" s="2"/>
      <c r="N33" s="2"/>
      <c r="O33" s="17"/>
      <c r="P33" s="60"/>
      <c r="Q33" s="60"/>
      <c r="R33" t="s" s="68">
        <v>52</v>
      </c>
      <c r="S33" s="69"/>
      <c r="T33" s="69"/>
      <c r="U33" s="69"/>
      <c r="V33" s="64">
        <v>6</v>
      </c>
      <c r="W33" s="64">
        <v>10</v>
      </c>
      <c r="X33" s="64">
        <f>W33*V33</f>
        <v>60</v>
      </c>
      <c r="Y33" s="67"/>
    </row>
    <row r="34" ht="14" customHeight="1">
      <c r="A34" s="17"/>
      <c r="B34" s="60"/>
      <c r="C34" s="60"/>
      <c r="D34" t="s" s="68">
        <v>52</v>
      </c>
      <c r="E34" s="100"/>
      <c r="F34" s="62"/>
      <c r="G34" s="63"/>
      <c r="H34" s="64">
        <v>3</v>
      </c>
      <c r="I34" s="64">
        <v>10</v>
      </c>
      <c r="J34" s="64">
        <f>I34*H34</f>
        <v>30</v>
      </c>
      <c r="K34" s="7"/>
      <c r="L34" s="2"/>
      <c r="M34" s="2"/>
      <c r="N34" s="2"/>
      <c r="O34" s="17"/>
      <c r="P34" s="60"/>
      <c r="Q34" s="60"/>
      <c r="R34" t="s" s="65">
        <v>53</v>
      </c>
      <c r="S34" s="66"/>
      <c r="T34" s="66"/>
      <c r="U34" s="66"/>
      <c r="V34" s="64">
        <v>1</v>
      </c>
      <c r="W34" s="64">
        <v>20</v>
      </c>
      <c r="X34" s="64">
        <f>V34*W34</f>
        <v>20</v>
      </c>
      <c r="Y34" s="67"/>
    </row>
    <row r="35" ht="14.05" customHeight="1">
      <c r="A35" s="17"/>
      <c r="B35" s="60"/>
      <c r="C35" s="60"/>
      <c r="D35" t="s" s="65">
        <v>53</v>
      </c>
      <c r="E35" s="66"/>
      <c r="F35" s="66"/>
      <c r="G35" s="66"/>
      <c r="H35" s="64">
        <v>1</v>
      </c>
      <c r="I35" s="64">
        <v>20</v>
      </c>
      <c r="J35" s="64">
        <f>H35*I35</f>
        <v>20</v>
      </c>
      <c r="K35" s="7"/>
      <c r="L35" s="74"/>
      <c r="M35" s="2"/>
      <c r="N35" s="2"/>
      <c r="O35" s="17"/>
      <c r="P35" s="60"/>
      <c r="Q35" s="60"/>
      <c r="R35" t="s" s="75">
        <v>54</v>
      </c>
      <c r="S35" s="76"/>
      <c r="T35" s="76"/>
      <c r="U35" s="76"/>
      <c r="V35" s="77">
        <v>0</v>
      </c>
      <c r="W35" s="77">
        <v>800</v>
      </c>
      <c r="X35" s="78">
        <f>V35*W35</f>
        <v>0</v>
      </c>
      <c r="Y35" s="79"/>
    </row>
    <row r="36" ht="14.55" customHeight="1">
      <c r="A36" s="17"/>
      <c r="B36" s="60"/>
      <c r="C36" s="60"/>
      <c r="D36" t="s" s="75">
        <v>54</v>
      </c>
      <c r="E36" s="76"/>
      <c r="F36" s="76"/>
      <c r="G36" s="76"/>
      <c r="H36" s="77">
        <v>0</v>
      </c>
      <c r="I36" s="77">
        <v>800</v>
      </c>
      <c r="J36" s="78">
        <f>H36*I36</f>
        <v>0</v>
      </c>
      <c r="K36" s="83"/>
      <c r="L36" s="2"/>
      <c r="M36" s="2"/>
      <c r="N36" s="2"/>
      <c r="O36" s="2"/>
      <c r="P36" s="22"/>
      <c r="Q36" s="22"/>
      <c r="R36" s="53"/>
      <c r="S36" s="53"/>
      <c r="T36" s="53"/>
      <c r="U36" s="84"/>
      <c r="V36" s="12"/>
      <c r="W36" s="12"/>
      <c r="X36" t="s" s="13">
        <v>55</v>
      </c>
      <c r="Y36" s="85">
        <f>SUM(X29:X34)</f>
        <v>880</v>
      </c>
    </row>
    <row r="37" ht="15.75" customHeight="1">
      <c r="A37" s="17"/>
      <c r="B37" s="21"/>
      <c r="C37" s="22"/>
      <c r="D37" s="112"/>
      <c r="E37" s="113"/>
      <c r="F37" s="113"/>
      <c r="G37" s="114"/>
      <c r="H37" s="12"/>
      <c r="I37" s="12"/>
      <c r="J37" t="s" s="13">
        <v>55</v>
      </c>
      <c r="K37" s="64">
        <f>(J29+J30+J31+J32+J33+J34+J35)</f>
        <v>800</v>
      </c>
      <c r="L37" s="7"/>
      <c r="M37" s="2"/>
      <c r="N37" s="2"/>
      <c r="O37" s="2"/>
      <c r="P37" s="2"/>
      <c r="Q37" s="2"/>
      <c r="R37" s="2"/>
      <c r="S37" s="2"/>
      <c r="T37" s="2"/>
      <c r="U37" s="2"/>
      <c r="V37" s="53"/>
      <c r="W37" s="53"/>
      <c r="X37" s="53"/>
      <c r="Y37" s="86"/>
    </row>
    <row r="38" ht="13.55" customHeight="1">
      <c r="A38" s="17"/>
      <c r="B38" s="20"/>
      <c r="C38" s="2"/>
      <c r="D38" s="116"/>
      <c r="E38" s="117"/>
      <c r="F38" s="117"/>
      <c r="G38" s="117"/>
      <c r="H38" s="53"/>
      <c r="I38" s="53"/>
      <c r="J38" s="53"/>
      <c r="K38" s="5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7"/>
    </row>
    <row r="39" ht="14.05" customHeight="1">
      <c r="A39" s="17"/>
      <c r="B39" s="118"/>
      <c r="C39" s="119"/>
      <c r="D39" s="120"/>
      <c r="E39" s="3"/>
      <c r="F39" s="3"/>
      <c r="G39" s="3"/>
      <c r="H39" s="3"/>
      <c r="I39" s="3"/>
      <c r="J39" s="3"/>
      <c r="K39" s="2"/>
      <c r="L39" s="2"/>
      <c r="M39" s="2"/>
      <c r="N39" s="2"/>
      <c r="O39" s="2"/>
      <c r="P39" s="3"/>
      <c r="Q39" s="3"/>
      <c r="R39" s="3"/>
      <c r="S39" s="3"/>
      <c r="T39" s="3"/>
      <c r="U39" t="s" s="223">
        <v>133</v>
      </c>
      <c r="V39" s="224">
        <v>2</v>
      </c>
      <c r="W39" s="224">
        <v>-50</v>
      </c>
      <c r="X39" s="224">
        <f>V39*W39</f>
        <v>-100</v>
      </c>
      <c r="Y39" s="17"/>
    </row>
    <row r="40" ht="14.1" customHeight="1">
      <c r="A40" s="17"/>
      <c r="B40" t="s" s="59">
        <v>65</v>
      </c>
      <c r="C40" s="60"/>
      <c r="D40" t="s" s="65">
        <v>42</v>
      </c>
      <c r="E40" s="66"/>
      <c r="F40" s="66"/>
      <c r="G40" s="66"/>
      <c r="H40" s="64">
        <v>5</v>
      </c>
      <c r="I40" s="64">
        <v>80</v>
      </c>
      <c r="J40" s="64">
        <f>I40*H40</f>
        <v>400</v>
      </c>
      <c r="K40" s="7"/>
      <c r="L40" s="2"/>
      <c r="M40" s="2"/>
      <c r="N40" s="2"/>
      <c r="O40" s="4"/>
      <c r="P40" t="s" s="121">
        <v>66</v>
      </c>
      <c r="Q40" s="122"/>
      <c r="R40" t="s" s="123">
        <v>44</v>
      </c>
      <c r="S40" s="49"/>
      <c r="T40" s="49"/>
      <c r="U40" s="50"/>
      <c r="V40" s="64">
        <v>12</v>
      </c>
      <c r="W40" s="64">
        <v>25</v>
      </c>
      <c r="X40" s="64">
        <f>W40*V40</f>
        <v>300</v>
      </c>
      <c r="Y40" s="67"/>
    </row>
    <row r="41" ht="13.55" customHeight="1">
      <c r="A41" s="17"/>
      <c r="B41" s="60"/>
      <c r="C41" s="60"/>
      <c r="D41" t="s" s="65">
        <v>67</v>
      </c>
      <c r="E41" s="66"/>
      <c r="F41" s="66"/>
      <c r="G41" s="66"/>
      <c r="H41" s="64">
        <v>1</v>
      </c>
      <c r="I41" s="64">
        <v>200</v>
      </c>
      <c r="J41" s="64">
        <f>H41*I41</f>
        <v>200</v>
      </c>
      <c r="K41" s="7"/>
      <c r="L41" s="2"/>
      <c r="M41" s="2"/>
      <c r="N41" s="2"/>
      <c r="O41" s="4"/>
      <c r="P41" s="122"/>
      <c r="Q41" s="122"/>
      <c r="R41" t="s" s="124">
        <v>68</v>
      </c>
      <c r="S41" s="66"/>
      <c r="T41" s="66"/>
      <c r="U41" s="66"/>
      <c r="V41" s="64">
        <v>1</v>
      </c>
      <c r="W41" s="64">
        <v>150</v>
      </c>
      <c r="X41" s="64">
        <f>V41*W41</f>
        <v>150</v>
      </c>
      <c r="Y41" s="67"/>
    </row>
    <row r="42" ht="13.55" customHeight="1">
      <c r="A42" s="17"/>
      <c r="B42" s="60"/>
      <c r="C42" s="60"/>
      <c r="D42" t="s" s="65">
        <v>69</v>
      </c>
      <c r="E42" s="66"/>
      <c r="F42" s="66"/>
      <c r="G42" s="66"/>
      <c r="H42" s="64">
        <v>0</v>
      </c>
      <c r="I42" s="64">
        <v>100</v>
      </c>
      <c r="J42" s="64">
        <f>I42*H42</f>
        <v>0</v>
      </c>
      <c r="K42" s="7"/>
      <c r="L42" s="2"/>
      <c r="M42" s="2"/>
      <c r="N42" s="2"/>
      <c r="O42" s="4"/>
      <c r="P42" s="122"/>
      <c r="Q42" s="122"/>
      <c r="R42" t="s" s="124">
        <v>70</v>
      </c>
      <c r="S42" s="66"/>
      <c r="T42" s="66"/>
      <c r="U42" s="66"/>
      <c r="V42" s="64">
        <v>1</v>
      </c>
      <c r="W42" s="64">
        <v>250</v>
      </c>
      <c r="X42" s="64">
        <f>W42*V42</f>
        <v>250</v>
      </c>
      <c r="Y42" s="67"/>
    </row>
    <row r="43" ht="13.55" customHeight="1">
      <c r="A43" s="17"/>
      <c r="B43" s="60"/>
      <c r="C43" s="60"/>
      <c r="D43" t="s" s="65">
        <v>71</v>
      </c>
      <c r="E43" s="66"/>
      <c r="F43" s="66"/>
      <c r="G43" s="66"/>
      <c r="H43" s="64">
        <v>1</v>
      </c>
      <c r="I43" s="64">
        <v>100</v>
      </c>
      <c r="J43" s="64">
        <f>H43*I43</f>
        <v>100</v>
      </c>
      <c r="K43" s="7"/>
      <c r="L43" s="2"/>
      <c r="M43" s="2"/>
      <c r="N43" s="2"/>
      <c r="O43" s="4"/>
      <c r="P43" s="122"/>
      <c r="Q43" s="122"/>
      <c r="R43" t="s" s="124">
        <v>72</v>
      </c>
      <c r="S43" s="66"/>
      <c r="T43" s="66"/>
      <c r="U43" s="66"/>
      <c r="V43" s="64">
        <v>1</v>
      </c>
      <c r="W43" s="64">
        <v>100</v>
      </c>
      <c r="X43" s="64">
        <f>V43*W43</f>
        <v>100</v>
      </c>
      <c r="Y43" s="67"/>
    </row>
    <row r="44" ht="14" customHeight="1">
      <c r="A44" s="17"/>
      <c r="B44" s="60"/>
      <c r="C44" s="60"/>
      <c r="D44" t="s" s="61">
        <v>73</v>
      </c>
      <c r="E44" s="62"/>
      <c r="F44" s="62"/>
      <c r="G44" s="63"/>
      <c r="H44" s="64">
        <v>1</v>
      </c>
      <c r="I44" s="64">
        <v>100</v>
      </c>
      <c r="J44" s="64">
        <f>H44*I44</f>
        <v>100</v>
      </c>
      <c r="K44" s="7"/>
      <c r="L44" s="2"/>
      <c r="M44" s="2"/>
      <c r="N44" s="2"/>
      <c r="O44" s="4"/>
      <c r="P44" s="122"/>
      <c r="Q44" s="122"/>
      <c r="R44" t="s" s="125">
        <v>52</v>
      </c>
      <c r="S44" s="69"/>
      <c r="T44" s="69"/>
      <c r="U44" s="69"/>
      <c r="V44" s="64">
        <v>0</v>
      </c>
      <c r="W44" s="64">
        <v>10</v>
      </c>
      <c r="X44" s="64">
        <f>W44*V44</f>
        <v>0</v>
      </c>
      <c r="Y44" s="67"/>
    </row>
    <row r="45" ht="14" customHeight="1">
      <c r="A45" s="17"/>
      <c r="B45" s="60"/>
      <c r="C45" s="60"/>
      <c r="D45" t="s" s="68">
        <v>52</v>
      </c>
      <c r="E45" s="69"/>
      <c r="F45" s="69"/>
      <c r="G45" s="69"/>
      <c r="H45" s="64">
        <v>0</v>
      </c>
      <c r="I45" s="64">
        <v>10</v>
      </c>
      <c r="J45" s="64">
        <f>I45*H45</f>
        <v>0</v>
      </c>
      <c r="K45" s="7"/>
      <c r="L45" s="2"/>
      <c r="M45" s="2"/>
      <c r="N45" s="2"/>
      <c r="O45" s="4"/>
      <c r="P45" s="122"/>
      <c r="Q45" s="122"/>
      <c r="R45" t="s" s="124">
        <v>53</v>
      </c>
      <c r="S45" s="66"/>
      <c r="T45" s="66"/>
      <c r="U45" s="66"/>
      <c r="V45" s="64">
        <v>1</v>
      </c>
      <c r="W45" s="64">
        <v>20</v>
      </c>
      <c r="X45" s="64">
        <f>W45*V45</f>
        <v>20</v>
      </c>
      <c r="Y45" s="67"/>
    </row>
    <row r="46" ht="13.55" customHeight="1">
      <c r="A46" s="17"/>
      <c r="B46" s="60"/>
      <c r="C46" s="60"/>
      <c r="D46" t="s" s="65">
        <v>53</v>
      </c>
      <c r="E46" s="66"/>
      <c r="F46" s="66"/>
      <c r="G46" s="66"/>
      <c r="H46" s="64">
        <v>1</v>
      </c>
      <c r="I46" s="64">
        <v>20</v>
      </c>
      <c r="J46" s="64">
        <f>I46*H46</f>
        <v>20</v>
      </c>
      <c r="K46" s="7"/>
      <c r="L46" s="2"/>
      <c r="M46" s="2"/>
      <c r="N46" s="2"/>
      <c r="O46" s="4"/>
      <c r="P46" s="122"/>
      <c r="Q46" s="122"/>
      <c r="R46" t="s" s="126">
        <v>54</v>
      </c>
      <c r="S46" s="76"/>
      <c r="T46" s="76"/>
      <c r="U46" s="76"/>
      <c r="V46" s="77">
        <v>0</v>
      </c>
      <c r="W46" s="77">
        <v>800</v>
      </c>
      <c r="X46" s="78">
        <f>W46*V46</f>
        <v>0</v>
      </c>
      <c r="Y46" s="79"/>
    </row>
    <row r="47" ht="15.75" customHeight="1">
      <c r="A47" s="17"/>
      <c r="B47" s="60"/>
      <c r="C47" s="60"/>
      <c r="D47" t="s" s="75">
        <v>54</v>
      </c>
      <c r="E47" s="76"/>
      <c r="F47" s="76"/>
      <c r="G47" s="76"/>
      <c r="H47" s="77">
        <v>0</v>
      </c>
      <c r="I47" s="77">
        <v>900</v>
      </c>
      <c r="J47" s="78">
        <f>I47*H47</f>
        <v>0</v>
      </c>
      <c r="K47" s="83"/>
      <c r="L47" s="74"/>
      <c r="M47" s="2"/>
      <c r="N47" s="2"/>
      <c r="O47" s="2"/>
      <c r="P47" s="53"/>
      <c r="Q47" s="53"/>
      <c r="R47" s="53"/>
      <c r="S47" s="53"/>
      <c r="T47" s="53"/>
      <c r="U47" s="84"/>
      <c r="V47" s="12"/>
      <c r="W47" s="12"/>
      <c r="X47" t="s" s="13">
        <v>55</v>
      </c>
      <c r="Y47" s="85">
        <f>SUM(X39:X45)</f>
        <v>720</v>
      </c>
    </row>
    <row r="48" ht="14.05" customHeight="1">
      <c r="A48" s="17"/>
      <c r="B48" s="21"/>
      <c r="C48" s="22"/>
      <c r="D48" s="53"/>
      <c r="E48" s="53"/>
      <c r="F48" s="53"/>
      <c r="G48" s="84"/>
      <c r="H48" s="12"/>
      <c r="I48" s="12"/>
      <c r="J48" t="s" s="13">
        <v>55</v>
      </c>
      <c r="K48" s="64">
        <f>SUM(J40:J46)</f>
        <v>820</v>
      </c>
      <c r="L48" s="7"/>
      <c r="M48" s="2"/>
      <c r="N48" s="2"/>
      <c r="O48" s="2"/>
      <c r="P48" s="2"/>
      <c r="Q48" s="2"/>
      <c r="R48" s="2"/>
      <c r="S48" s="2"/>
      <c r="T48" s="2"/>
      <c r="U48" s="2"/>
      <c r="V48" s="53"/>
      <c r="W48" s="53"/>
      <c r="X48" s="53"/>
      <c r="Y48" s="86"/>
    </row>
    <row r="49" ht="13.55" customHeight="1">
      <c r="A49" s="17"/>
      <c r="B49" s="20"/>
      <c r="C49" s="2"/>
      <c r="D49" s="2"/>
      <c r="E49" s="2"/>
      <c r="F49" s="2"/>
      <c r="G49" s="2"/>
      <c r="H49" s="53"/>
      <c r="I49" s="53"/>
      <c r="J49" s="53"/>
      <c r="K49" s="53"/>
      <c r="L49" s="2"/>
      <c r="M49" s="2"/>
      <c r="N49" s="2"/>
      <c r="O49" s="2"/>
      <c r="P49" s="2"/>
      <c r="Q49" s="2"/>
      <c r="R49" s="116"/>
      <c r="S49" s="116"/>
      <c r="T49" s="116"/>
      <c r="U49" s="116"/>
      <c r="V49" s="2"/>
      <c r="W49" s="2"/>
      <c r="X49" s="2"/>
      <c r="Y49" s="17"/>
    </row>
    <row r="50" ht="13.55" customHeight="1">
      <c r="A50" s="17"/>
      <c r="B50" s="2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16"/>
      <c r="S50" s="116"/>
      <c r="T50" s="116"/>
      <c r="U50" s="116"/>
      <c r="V50" s="2"/>
      <c r="W50" s="2"/>
      <c r="X50" s="2"/>
      <c r="Y50" s="17"/>
    </row>
    <row r="51" ht="14.05" customHeight="1">
      <c r="A51" s="17"/>
      <c r="B51" s="24"/>
      <c r="C51" s="16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16"/>
      <c r="Q51" s="16"/>
      <c r="R51" s="3"/>
      <c r="S51" s="3"/>
      <c r="T51" s="3"/>
      <c r="U51" s="3"/>
      <c r="V51" s="3"/>
      <c r="W51" s="3"/>
      <c r="X51" s="3"/>
      <c r="Y51" s="17"/>
    </row>
    <row r="52" ht="14.1" customHeight="1">
      <c r="A52" s="17"/>
      <c r="B52" t="s" s="59">
        <v>74</v>
      </c>
      <c r="C52" s="60"/>
      <c r="D52" t="s" s="65">
        <v>44</v>
      </c>
      <c r="E52" s="66"/>
      <c r="F52" s="66"/>
      <c r="G52" s="66"/>
      <c r="H52" s="64">
        <v>12</v>
      </c>
      <c r="I52" s="64">
        <v>25</v>
      </c>
      <c r="J52" s="64">
        <f>I52*H52</f>
        <v>300</v>
      </c>
      <c r="K52" s="7"/>
      <c r="L52" s="2"/>
      <c r="M52" s="2"/>
      <c r="N52" s="2"/>
      <c r="O52" s="17"/>
      <c r="P52" t="s" s="59">
        <v>75</v>
      </c>
      <c r="Q52" s="60"/>
      <c r="R52" t="s" s="65">
        <v>44</v>
      </c>
      <c r="S52" s="66"/>
      <c r="T52" s="66"/>
      <c r="U52" s="66"/>
      <c r="V52" s="64">
        <v>5</v>
      </c>
      <c r="W52" s="64">
        <v>80</v>
      </c>
      <c r="X52" s="64">
        <f>W52*V52</f>
        <v>400</v>
      </c>
      <c r="Y52" s="67"/>
    </row>
    <row r="53" ht="13.55" customHeight="1">
      <c r="A53" s="17"/>
      <c r="B53" s="60"/>
      <c r="C53" s="60"/>
      <c r="D53" t="s" s="65">
        <v>76</v>
      </c>
      <c r="E53" s="66"/>
      <c r="F53" s="66"/>
      <c r="G53" s="66"/>
      <c r="H53" s="64">
        <v>1</v>
      </c>
      <c r="I53" s="64">
        <v>100</v>
      </c>
      <c r="J53" s="64">
        <f>H53*I53</f>
        <v>100</v>
      </c>
      <c r="K53" s="7"/>
      <c r="L53" s="2"/>
      <c r="M53" s="2"/>
      <c r="N53" s="2"/>
      <c r="O53" s="17"/>
      <c r="P53" s="60"/>
      <c r="Q53" s="60"/>
      <c r="R53" t="s" s="65">
        <v>77</v>
      </c>
      <c r="S53" s="66"/>
      <c r="T53" s="66"/>
      <c r="U53" s="66"/>
      <c r="V53" s="64">
        <v>1</v>
      </c>
      <c r="W53" s="64">
        <v>150</v>
      </c>
      <c r="X53" s="64">
        <f>V53*W53</f>
        <v>150</v>
      </c>
      <c r="Y53" s="67"/>
    </row>
    <row r="54" ht="13.55" customHeight="1">
      <c r="A54" s="17"/>
      <c r="B54" s="60"/>
      <c r="C54" s="60"/>
      <c r="D54" t="s" s="65">
        <v>78</v>
      </c>
      <c r="E54" s="66"/>
      <c r="F54" s="66"/>
      <c r="G54" s="66"/>
      <c r="H54" s="64">
        <v>1</v>
      </c>
      <c r="I54" s="64">
        <v>100</v>
      </c>
      <c r="J54" s="64">
        <f>I54*H54</f>
        <v>100</v>
      </c>
      <c r="K54" s="7"/>
      <c r="L54" s="2"/>
      <c r="M54" s="2"/>
      <c r="N54" s="2"/>
      <c r="O54" s="17"/>
      <c r="P54" s="60"/>
      <c r="Q54" s="60"/>
      <c r="R54" t="s" s="65">
        <v>79</v>
      </c>
      <c r="S54" s="66"/>
      <c r="T54" s="66"/>
      <c r="U54" s="66"/>
      <c r="V54" s="64">
        <v>1</v>
      </c>
      <c r="W54" s="64">
        <v>250</v>
      </c>
      <c r="X54" s="64">
        <f>W54*V54</f>
        <v>250</v>
      </c>
      <c r="Y54" s="67"/>
    </row>
    <row r="55" ht="13.55" customHeight="1">
      <c r="A55" s="17"/>
      <c r="B55" s="60"/>
      <c r="C55" s="60"/>
      <c r="D55" t="s" s="65">
        <v>80</v>
      </c>
      <c r="E55" s="66"/>
      <c r="F55" s="66"/>
      <c r="G55" s="66"/>
      <c r="H55" s="64">
        <v>1</v>
      </c>
      <c r="I55" s="64">
        <v>100</v>
      </c>
      <c r="J55" s="64">
        <f>H55*I55</f>
        <v>100</v>
      </c>
      <c r="K55" s="7"/>
      <c r="L55" s="2"/>
      <c r="M55" s="2"/>
      <c r="N55" s="2"/>
      <c r="O55" s="17"/>
      <c r="P55" s="60"/>
      <c r="Q55" s="60"/>
      <c r="R55" t="s" s="65">
        <v>81</v>
      </c>
      <c r="S55" s="66"/>
      <c r="T55" s="66"/>
      <c r="U55" s="66"/>
      <c r="V55" s="64">
        <v>1</v>
      </c>
      <c r="W55" s="64">
        <v>100</v>
      </c>
      <c r="X55" s="64">
        <f>W55*V55</f>
        <v>100</v>
      </c>
      <c r="Y55" s="67"/>
    </row>
    <row r="56" ht="15.75" customHeight="1">
      <c r="A56" s="17"/>
      <c r="B56" s="60"/>
      <c r="C56" s="60"/>
      <c r="D56" t="s" s="65">
        <v>82</v>
      </c>
      <c r="E56" s="66"/>
      <c r="F56" s="66"/>
      <c r="G56" s="66"/>
      <c r="H56" s="64">
        <v>1</v>
      </c>
      <c r="I56" s="64">
        <v>200</v>
      </c>
      <c r="J56" s="64">
        <f>H56*I56</f>
        <v>200</v>
      </c>
      <c r="K56" s="7"/>
      <c r="L56" s="2"/>
      <c r="M56" s="2"/>
      <c r="N56" s="2"/>
      <c r="O56" s="17"/>
      <c r="P56" s="60"/>
      <c r="Q56" s="60"/>
      <c r="R56" t="s" s="65">
        <v>83</v>
      </c>
      <c r="S56" s="66"/>
      <c r="T56" s="66"/>
      <c r="U56" s="66"/>
      <c r="V56" s="64">
        <v>1</v>
      </c>
      <c r="W56" s="64">
        <v>100</v>
      </c>
      <c r="X56" s="64">
        <f>W56*V56</f>
        <v>100</v>
      </c>
      <c r="Y56" s="67"/>
    </row>
    <row r="57" ht="14" customHeight="1">
      <c r="A57" s="17"/>
      <c r="B57" s="60"/>
      <c r="C57" s="60"/>
      <c r="D57" t="s" s="127">
        <v>52</v>
      </c>
      <c r="E57" s="128"/>
      <c r="F57" s="128"/>
      <c r="G57" s="128"/>
      <c r="H57" s="64">
        <v>7</v>
      </c>
      <c r="I57" s="64">
        <v>10</v>
      </c>
      <c r="J57" s="64">
        <f>I57*H57</f>
        <v>70</v>
      </c>
      <c r="K57" s="7"/>
      <c r="L57" s="2"/>
      <c r="M57" s="2"/>
      <c r="N57" s="2"/>
      <c r="O57" s="17"/>
      <c r="P57" s="60"/>
      <c r="Q57" s="60"/>
      <c r="R57" t="s" s="68">
        <v>52</v>
      </c>
      <c r="S57" s="69"/>
      <c r="T57" s="69"/>
      <c r="U57" s="69"/>
      <c r="V57" s="64">
        <v>1</v>
      </c>
      <c r="W57" s="64">
        <v>10</v>
      </c>
      <c r="X57" s="64">
        <f>W57*V57</f>
        <v>10</v>
      </c>
      <c r="Y57" s="67"/>
    </row>
    <row r="58" ht="13.55" customHeight="1">
      <c r="A58" s="17"/>
      <c r="B58" s="60"/>
      <c r="C58" s="60"/>
      <c r="D58" t="s" s="65">
        <v>53</v>
      </c>
      <c r="E58" s="66"/>
      <c r="F58" s="66"/>
      <c r="G58" s="66"/>
      <c r="H58" s="64">
        <v>1</v>
      </c>
      <c r="I58" s="64">
        <v>20</v>
      </c>
      <c r="J58" s="64">
        <f>H58*I58</f>
        <v>20</v>
      </c>
      <c r="K58" s="7"/>
      <c r="L58" s="74"/>
      <c r="M58" s="2"/>
      <c r="N58" s="2"/>
      <c r="O58" s="17"/>
      <c r="P58" s="60"/>
      <c r="Q58" s="60"/>
      <c r="R58" t="s" s="65">
        <v>53</v>
      </c>
      <c r="S58" s="66"/>
      <c r="T58" s="66"/>
      <c r="U58" s="66"/>
      <c r="V58" s="64">
        <v>1</v>
      </c>
      <c r="W58" s="64">
        <v>20</v>
      </c>
      <c r="X58" s="64">
        <f>V58*W58</f>
        <v>20</v>
      </c>
      <c r="Y58" s="67"/>
    </row>
    <row r="59" ht="14.05" customHeight="1">
      <c r="A59" s="17"/>
      <c r="B59" s="60"/>
      <c r="C59" s="60"/>
      <c r="D59" t="s" s="75">
        <v>54</v>
      </c>
      <c r="E59" s="76"/>
      <c r="F59" s="76"/>
      <c r="G59" s="76"/>
      <c r="H59" s="77">
        <v>0</v>
      </c>
      <c r="I59" s="77">
        <v>800</v>
      </c>
      <c r="J59" s="78">
        <f>I59*H59</f>
        <v>0</v>
      </c>
      <c r="K59" s="83"/>
      <c r="L59" s="2"/>
      <c r="M59" s="2"/>
      <c r="N59" s="2"/>
      <c r="O59" s="17"/>
      <c r="P59" s="60"/>
      <c r="Q59" s="60"/>
      <c r="R59" t="s" s="75">
        <v>54</v>
      </c>
      <c r="S59" s="76"/>
      <c r="T59" s="76"/>
      <c r="U59" s="76"/>
      <c r="V59" s="77">
        <v>0</v>
      </c>
      <c r="W59" s="77">
        <v>900</v>
      </c>
      <c r="X59" s="78">
        <f>W59*V59</f>
        <v>0</v>
      </c>
      <c r="Y59" s="79"/>
    </row>
    <row r="60" ht="14.05" customHeight="1">
      <c r="A60" s="17"/>
      <c r="B60" s="21"/>
      <c r="C60" s="22"/>
      <c r="D60" s="112"/>
      <c r="E60" s="112"/>
      <c r="F60" s="112"/>
      <c r="G60" s="129"/>
      <c r="H60" s="12"/>
      <c r="I60" s="12"/>
      <c r="J60" t="s" s="13">
        <v>55</v>
      </c>
      <c r="K60" s="64">
        <f>SUM(J52:J58)</f>
        <v>890</v>
      </c>
      <c r="L60" s="7"/>
      <c r="M60" s="2"/>
      <c r="N60" s="2"/>
      <c r="O60" s="2"/>
      <c r="P60" s="22"/>
      <c r="Q60" s="22"/>
      <c r="R60" s="53"/>
      <c r="S60" s="53"/>
      <c r="T60" s="53"/>
      <c r="U60" s="84"/>
      <c r="V60" s="12"/>
      <c r="W60" s="12"/>
      <c r="X60" t="s" s="13">
        <v>55</v>
      </c>
      <c r="Y60" s="85">
        <f>SUM(X52:X58)</f>
        <v>1030</v>
      </c>
    </row>
    <row r="61" ht="13.55" customHeight="1">
      <c r="A61" s="17"/>
      <c r="B61" s="20"/>
      <c r="C61" s="2"/>
      <c r="D61" s="116"/>
      <c r="E61" s="116"/>
      <c r="F61" s="116"/>
      <c r="G61" s="116"/>
      <c r="H61" s="53"/>
      <c r="I61" s="53"/>
      <c r="J61" s="53"/>
      <c r="K61" s="53"/>
      <c r="L61" s="2"/>
      <c r="M61" s="2"/>
      <c r="N61" s="2"/>
      <c r="O61" s="2"/>
      <c r="P61" s="2"/>
      <c r="Q61" s="2"/>
      <c r="R61" s="2"/>
      <c r="S61" s="2"/>
      <c r="T61" s="2"/>
      <c r="U61" s="2"/>
      <c r="V61" s="53"/>
      <c r="W61" s="53"/>
      <c r="X61" s="53"/>
      <c r="Y61" s="86"/>
    </row>
    <row r="62" ht="14.05" customHeight="1">
      <c r="A62" s="17"/>
      <c r="B62" s="130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16"/>
      <c r="Q62" s="16"/>
      <c r="R62" s="131"/>
      <c r="S62" s="131"/>
      <c r="T62" s="131"/>
      <c r="U62" s="131"/>
      <c r="V62" s="3"/>
      <c r="W62" s="3"/>
      <c r="X62" s="3"/>
      <c r="Y62" s="17"/>
    </row>
    <row r="63" ht="14.1" customHeight="1">
      <c r="A63" s="17"/>
      <c r="B63" t="s" s="132">
        <v>84</v>
      </c>
      <c r="C63" s="133"/>
      <c r="D63" t="s" s="124">
        <v>44</v>
      </c>
      <c r="E63" s="66"/>
      <c r="F63" s="66"/>
      <c r="G63" s="66"/>
      <c r="H63" s="64">
        <v>10</v>
      </c>
      <c r="I63" s="64">
        <v>25</v>
      </c>
      <c r="J63" s="64">
        <f>I63*H63</f>
        <v>250</v>
      </c>
      <c r="K63" s="7"/>
      <c r="L63" s="2"/>
      <c r="M63" s="2"/>
      <c r="N63" s="2"/>
      <c r="O63" s="17"/>
      <c r="P63" t="s" s="59">
        <v>85</v>
      </c>
      <c r="Q63" s="60"/>
      <c r="R63" t="s" s="65">
        <v>44</v>
      </c>
      <c r="S63" s="66"/>
      <c r="T63" s="66"/>
      <c r="U63" s="66"/>
      <c r="V63" s="64">
        <v>5</v>
      </c>
      <c r="W63" s="64">
        <v>80</v>
      </c>
      <c r="X63" s="64">
        <f>W63*V63</f>
        <v>400</v>
      </c>
      <c r="Y63" s="67"/>
    </row>
    <row r="64" ht="13.55" customHeight="1">
      <c r="A64" s="17"/>
      <c r="B64" s="134"/>
      <c r="C64" s="133"/>
      <c r="D64" t="s" s="124">
        <v>86</v>
      </c>
      <c r="E64" s="66"/>
      <c r="F64" s="66"/>
      <c r="G64" s="66"/>
      <c r="H64" s="64">
        <v>0</v>
      </c>
      <c r="I64" s="64">
        <v>300</v>
      </c>
      <c r="J64" s="64">
        <f>H64*I64</f>
        <v>0</v>
      </c>
      <c r="K64" s="7"/>
      <c r="L64" s="2"/>
      <c r="M64" s="2"/>
      <c r="N64" s="2"/>
      <c r="O64" s="17"/>
      <c r="P64" s="60"/>
      <c r="Q64" s="60"/>
      <c r="R64" t="s" s="65">
        <v>87</v>
      </c>
      <c r="S64" s="66"/>
      <c r="T64" s="66"/>
      <c r="U64" s="66"/>
      <c r="V64" s="64">
        <v>1</v>
      </c>
      <c r="W64" s="64">
        <v>150</v>
      </c>
      <c r="X64" s="64">
        <f>V64*W64</f>
        <v>150</v>
      </c>
      <c r="Y64" s="67"/>
    </row>
    <row r="65" ht="13.55" customHeight="1">
      <c r="A65" s="17"/>
      <c r="B65" s="134"/>
      <c r="C65" s="133"/>
      <c r="D65" t="s" s="124">
        <v>88</v>
      </c>
      <c r="E65" s="66"/>
      <c r="F65" s="66"/>
      <c r="G65" s="66"/>
      <c r="H65" s="64">
        <v>0</v>
      </c>
      <c r="I65" s="64">
        <v>100</v>
      </c>
      <c r="J65" s="64">
        <f>I65*H65</f>
        <v>0</v>
      </c>
      <c r="K65" s="7"/>
      <c r="L65" s="2"/>
      <c r="M65" s="2"/>
      <c r="N65" s="2"/>
      <c r="O65" s="17"/>
      <c r="P65" s="60"/>
      <c r="Q65" s="60"/>
      <c r="R65" t="s" s="65">
        <v>89</v>
      </c>
      <c r="S65" s="66"/>
      <c r="T65" s="66"/>
      <c r="U65" s="66"/>
      <c r="V65" s="64">
        <v>1</v>
      </c>
      <c r="W65" s="64">
        <v>100</v>
      </c>
      <c r="X65" s="64">
        <f>W65*V65</f>
        <v>100</v>
      </c>
      <c r="Y65" s="67"/>
    </row>
    <row r="66" ht="15.75" customHeight="1">
      <c r="A66" s="17"/>
      <c r="B66" s="134"/>
      <c r="C66" s="133"/>
      <c r="D66" t="s" s="123">
        <v>90</v>
      </c>
      <c r="E66" s="49"/>
      <c r="F66" s="49"/>
      <c r="G66" s="50"/>
      <c r="H66" s="64">
        <v>0</v>
      </c>
      <c r="I66" s="64">
        <v>100</v>
      </c>
      <c r="J66" s="64">
        <f>H66*I66</f>
        <v>0</v>
      </c>
      <c r="K66" s="7"/>
      <c r="L66" s="2"/>
      <c r="M66" s="2"/>
      <c r="N66" s="2"/>
      <c r="O66" s="17"/>
      <c r="P66" s="60"/>
      <c r="Q66" s="60"/>
      <c r="R66" t="s" s="65">
        <v>91</v>
      </c>
      <c r="S66" s="66"/>
      <c r="T66" s="66"/>
      <c r="U66" s="66"/>
      <c r="V66" s="64">
        <v>1</v>
      </c>
      <c r="W66" s="64">
        <v>50</v>
      </c>
      <c r="X66" s="64">
        <f>V66*W66</f>
        <v>50</v>
      </c>
      <c r="Y66" s="67"/>
    </row>
    <row r="67" ht="14" customHeight="1">
      <c r="A67" s="17"/>
      <c r="B67" s="134"/>
      <c r="C67" s="133"/>
      <c r="D67" t="s" s="125">
        <v>52</v>
      </c>
      <c r="E67" s="69"/>
      <c r="F67" s="69"/>
      <c r="G67" s="69"/>
      <c r="H67" s="64">
        <v>0</v>
      </c>
      <c r="I67" s="64">
        <v>10</v>
      </c>
      <c r="J67" s="64">
        <f>I67*H67</f>
        <v>0</v>
      </c>
      <c r="K67" s="7"/>
      <c r="L67" s="2"/>
      <c r="M67" s="2"/>
      <c r="N67" s="2"/>
      <c r="O67" s="17"/>
      <c r="P67" s="60"/>
      <c r="Q67" s="60"/>
      <c r="R67" t="s" s="65">
        <v>92</v>
      </c>
      <c r="S67" s="66"/>
      <c r="T67" s="66"/>
      <c r="U67" s="66"/>
      <c r="V67" s="64">
        <v>1</v>
      </c>
      <c r="W67" s="64">
        <v>100</v>
      </c>
      <c r="X67" s="64">
        <f>W67*V67</f>
        <v>100</v>
      </c>
      <c r="Y67" s="67"/>
    </row>
    <row r="68" ht="13.55" customHeight="1">
      <c r="A68" s="17"/>
      <c r="B68" s="134"/>
      <c r="C68" s="133"/>
      <c r="D68" t="s" s="124">
        <v>53</v>
      </c>
      <c r="E68" s="66"/>
      <c r="F68" s="66"/>
      <c r="G68" s="66"/>
      <c r="H68" s="64">
        <v>0</v>
      </c>
      <c r="I68" s="64">
        <v>20</v>
      </c>
      <c r="J68" s="64">
        <f>I68*H68</f>
        <v>0</v>
      </c>
      <c r="K68" s="7"/>
      <c r="L68" s="2"/>
      <c r="M68" s="2"/>
      <c r="N68" s="2"/>
      <c r="O68" s="17"/>
      <c r="P68" s="60"/>
      <c r="Q68" s="60"/>
      <c r="R68" t="s" s="65">
        <v>93</v>
      </c>
      <c r="S68" s="66"/>
      <c r="T68" s="66"/>
      <c r="U68" s="66"/>
      <c r="V68" s="64">
        <v>1</v>
      </c>
      <c r="W68" s="64">
        <v>100</v>
      </c>
      <c r="X68" s="64">
        <f>W68*V68</f>
        <v>100</v>
      </c>
      <c r="Y68" s="67"/>
    </row>
    <row r="69" ht="14" customHeight="1">
      <c r="A69" s="17"/>
      <c r="B69" s="134"/>
      <c r="C69" s="133"/>
      <c r="D69" t="s" s="126">
        <v>54</v>
      </c>
      <c r="E69" s="76"/>
      <c r="F69" s="76"/>
      <c r="G69" s="76"/>
      <c r="H69" s="77">
        <v>0</v>
      </c>
      <c r="I69" s="77">
        <v>800</v>
      </c>
      <c r="J69" s="78">
        <f>I69*H69</f>
        <v>0</v>
      </c>
      <c r="K69" s="83"/>
      <c r="L69" s="2"/>
      <c r="M69" s="2"/>
      <c r="N69" s="2"/>
      <c r="O69" s="17"/>
      <c r="P69" s="60"/>
      <c r="Q69" s="60"/>
      <c r="R69" t="s" s="68">
        <v>52</v>
      </c>
      <c r="S69" s="69"/>
      <c r="T69" s="69"/>
      <c r="U69" s="69"/>
      <c r="V69" s="64">
        <v>7</v>
      </c>
      <c r="W69" s="64">
        <v>10</v>
      </c>
      <c r="X69" s="64">
        <f>W69*V69</f>
        <v>70</v>
      </c>
      <c r="Y69" s="67"/>
    </row>
    <row r="70" ht="13.55" customHeight="1">
      <c r="A70" s="17"/>
      <c r="B70" s="135"/>
      <c r="C70" s="53"/>
      <c r="D70" s="53"/>
      <c r="E70" s="53"/>
      <c r="F70" s="53"/>
      <c r="G70" s="84"/>
      <c r="H70" s="12"/>
      <c r="I70" s="12"/>
      <c r="J70" t="s" s="13">
        <v>55</v>
      </c>
      <c r="K70" s="64">
        <f>SUM(J63:J68)</f>
        <v>250</v>
      </c>
      <c r="L70" s="136"/>
      <c r="M70" s="2"/>
      <c r="N70" s="2"/>
      <c r="O70" s="17"/>
      <c r="P70" s="60"/>
      <c r="Q70" s="60"/>
      <c r="R70" t="s" s="65">
        <v>53</v>
      </c>
      <c r="S70" s="66"/>
      <c r="T70" s="66"/>
      <c r="U70" s="66"/>
      <c r="V70" s="64">
        <v>1</v>
      </c>
      <c r="W70" s="64">
        <v>20</v>
      </c>
      <c r="X70" s="64">
        <f>W70*V70</f>
        <v>20</v>
      </c>
      <c r="Y70" s="67"/>
    </row>
    <row r="71" ht="14.05" customHeight="1">
      <c r="A71" s="17"/>
      <c r="B71" s="20"/>
      <c r="C71" s="2"/>
      <c r="D71" s="2"/>
      <c r="E71" s="2"/>
      <c r="F71" s="2"/>
      <c r="G71" s="2"/>
      <c r="H71" s="53"/>
      <c r="I71" s="53"/>
      <c r="J71" s="53"/>
      <c r="K71" s="53"/>
      <c r="L71" s="74"/>
      <c r="M71" s="2"/>
      <c r="N71" s="2"/>
      <c r="O71" s="17"/>
      <c r="P71" s="60"/>
      <c r="Q71" s="60"/>
      <c r="R71" t="s" s="75">
        <v>54</v>
      </c>
      <c r="S71" s="76"/>
      <c r="T71" s="76"/>
      <c r="U71" s="76"/>
      <c r="V71" s="77">
        <v>0</v>
      </c>
      <c r="W71" s="77">
        <v>900</v>
      </c>
      <c r="X71" s="78">
        <f>W71*V71</f>
        <v>0</v>
      </c>
      <c r="Y71" s="79"/>
    </row>
    <row r="72" ht="14.05" customHeight="1">
      <c r="A72" s="17"/>
      <c r="B72" s="20"/>
      <c r="C72" s="2"/>
      <c r="D72" s="2"/>
      <c r="E72" s="2"/>
      <c r="F72" s="2"/>
      <c r="G72" s="2"/>
      <c r="H72" s="2"/>
      <c r="I72" s="2"/>
      <c r="J72" s="2"/>
      <c r="K72" s="2"/>
      <c r="L72" s="74"/>
      <c r="M72" s="2"/>
      <c r="N72" s="2"/>
      <c r="O72" s="2"/>
      <c r="P72" s="22"/>
      <c r="Q72" s="22"/>
      <c r="R72" s="53"/>
      <c r="S72" s="53"/>
      <c r="T72" s="53"/>
      <c r="U72" s="84"/>
      <c r="V72" s="12"/>
      <c r="W72" s="12"/>
      <c r="X72" t="s" s="13">
        <v>55</v>
      </c>
      <c r="Y72" s="85">
        <f>SUM(X63:X70)</f>
        <v>990</v>
      </c>
    </row>
    <row r="73" ht="15" customHeight="1">
      <c r="A73" s="17"/>
      <c r="B73" s="2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53"/>
      <c r="W73" s="53"/>
      <c r="X73" s="53"/>
      <c r="Y73" s="86"/>
    </row>
    <row r="74" ht="15.75" customHeight="1">
      <c r="A74" s="17"/>
      <c r="B74" s="24"/>
      <c r="C74" s="16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16"/>
      <c r="Q74" s="16"/>
      <c r="R74" s="3"/>
      <c r="S74" s="3"/>
      <c r="T74" s="3"/>
      <c r="U74" s="3"/>
      <c r="V74" s="3"/>
      <c r="W74" s="3"/>
      <c r="X74" s="3"/>
      <c r="Y74" s="17"/>
    </row>
    <row r="75" ht="14.1" customHeight="1">
      <c r="A75" s="17"/>
      <c r="B75" t="s" s="59">
        <v>95</v>
      </c>
      <c r="C75" s="60"/>
      <c r="D75" t="s" s="65">
        <v>44</v>
      </c>
      <c r="E75" s="66"/>
      <c r="F75" s="66"/>
      <c r="G75" s="66"/>
      <c r="H75" s="64">
        <v>5</v>
      </c>
      <c r="I75" s="64">
        <v>80</v>
      </c>
      <c r="J75" s="64">
        <f>I75*H75</f>
        <v>400</v>
      </c>
      <c r="K75" s="7"/>
      <c r="L75" s="2"/>
      <c r="M75" s="2"/>
      <c r="N75" s="2"/>
      <c r="O75" s="17"/>
      <c r="P75" t="s" s="59">
        <v>96</v>
      </c>
      <c r="Q75" s="60"/>
      <c r="R75" t="s" s="65">
        <v>44</v>
      </c>
      <c r="S75" s="66"/>
      <c r="T75" s="66"/>
      <c r="U75" s="66"/>
      <c r="V75" s="64">
        <v>5</v>
      </c>
      <c r="W75" s="64">
        <v>80</v>
      </c>
      <c r="X75" s="64">
        <f>W75*V75</f>
        <v>400</v>
      </c>
      <c r="Y75" s="67"/>
    </row>
    <row r="76" ht="13.55" customHeight="1">
      <c r="A76" s="17"/>
      <c r="B76" s="60"/>
      <c r="C76" s="60"/>
      <c r="D76" t="s" s="65">
        <v>97</v>
      </c>
      <c r="E76" s="66"/>
      <c r="F76" s="66"/>
      <c r="G76" s="66"/>
      <c r="H76" s="64">
        <v>1</v>
      </c>
      <c r="I76" s="64">
        <v>150</v>
      </c>
      <c r="J76" s="64">
        <f>H76*I76</f>
        <v>150</v>
      </c>
      <c r="K76" s="7"/>
      <c r="L76" s="2"/>
      <c r="M76" s="2"/>
      <c r="N76" s="2"/>
      <c r="O76" s="17"/>
      <c r="P76" s="60"/>
      <c r="Q76" s="60"/>
      <c r="R76" t="s" s="65">
        <v>98</v>
      </c>
      <c r="S76" s="66"/>
      <c r="T76" s="66"/>
      <c r="U76" s="66"/>
      <c r="V76" s="64">
        <v>1</v>
      </c>
      <c r="W76" s="64">
        <v>250</v>
      </c>
      <c r="X76" s="64">
        <f>V76*W76</f>
        <v>250</v>
      </c>
      <c r="Y76" s="67"/>
    </row>
    <row r="77" ht="13.55" customHeight="1">
      <c r="A77" s="17"/>
      <c r="B77" s="60"/>
      <c r="C77" s="60"/>
      <c r="D77" t="s" s="65">
        <v>99</v>
      </c>
      <c r="E77" s="66"/>
      <c r="F77" s="66"/>
      <c r="G77" s="66"/>
      <c r="H77" s="64">
        <v>0</v>
      </c>
      <c r="I77" s="64">
        <v>250</v>
      </c>
      <c r="J77" s="64">
        <f>I77*H77</f>
        <v>0</v>
      </c>
      <c r="K77" s="7"/>
      <c r="L77" s="2"/>
      <c r="M77" s="2"/>
      <c r="N77" s="2"/>
      <c r="O77" s="17"/>
      <c r="P77" s="60"/>
      <c r="Q77" s="60"/>
      <c r="R77" t="s" s="65">
        <v>100</v>
      </c>
      <c r="S77" s="66"/>
      <c r="T77" s="66"/>
      <c r="U77" s="66"/>
      <c r="V77" s="64">
        <v>1</v>
      </c>
      <c r="W77" s="64">
        <v>150</v>
      </c>
      <c r="X77" s="64">
        <f>W77*V77</f>
        <v>150</v>
      </c>
      <c r="Y77" s="67"/>
    </row>
    <row r="78" ht="13.55" customHeight="1">
      <c r="A78" s="17"/>
      <c r="B78" s="60"/>
      <c r="C78" s="60"/>
      <c r="D78" t="s" s="65">
        <v>101</v>
      </c>
      <c r="E78" s="66"/>
      <c r="F78" s="66"/>
      <c r="G78" s="66"/>
      <c r="H78" s="64">
        <v>0</v>
      </c>
      <c r="I78" s="64">
        <v>100</v>
      </c>
      <c r="J78" s="64">
        <f>H78*I78</f>
        <v>0</v>
      </c>
      <c r="K78" s="7"/>
      <c r="L78" s="2"/>
      <c r="M78" s="2"/>
      <c r="N78" s="2"/>
      <c r="O78" s="17"/>
      <c r="P78" s="60"/>
      <c r="Q78" s="60"/>
      <c r="R78" t="s" s="65">
        <v>102</v>
      </c>
      <c r="S78" s="66"/>
      <c r="T78" s="66"/>
      <c r="U78" s="66"/>
      <c r="V78" s="64">
        <v>1</v>
      </c>
      <c r="W78" s="64">
        <v>100</v>
      </c>
      <c r="X78" s="64">
        <f>W78*V78</f>
        <v>100</v>
      </c>
      <c r="Y78" s="67"/>
    </row>
    <row r="79" ht="14" customHeight="1">
      <c r="A79" s="17"/>
      <c r="B79" s="60"/>
      <c r="C79" s="60"/>
      <c r="D79" t="s" s="68">
        <v>52</v>
      </c>
      <c r="E79" s="69"/>
      <c r="F79" s="69"/>
      <c r="G79" s="69"/>
      <c r="H79" s="64">
        <v>0</v>
      </c>
      <c r="I79" s="64">
        <v>10</v>
      </c>
      <c r="J79" s="64">
        <f>I79*H79</f>
        <v>0</v>
      </c>
      <c r="K79" s="7"/>
      <c r="L79" s="2"/>
      <c r="M79" s="2"/>
      <c r="N79" s="2"/>
      <c r="O79" s="17"/>
      <c r="P79" s="60"/>
      <c r="Q79" s="60"/>
      <c r="R79" t="s" s="68">
        <v>52</v>
      </c>
      <c r="S79" s="69"/>
      <c r="T79" s="69"/>
      <c r="U79" s="69"/>
      <c r="V79" s="64">
        <v>4</v>
      </c>
      <c r="W79" s="64">
        <v>10</v>
      </c>
      <c r="X79" s="64">
        <f>W79*V79</f>
        <v>40</v>
      </c>
      <c r="Y79" s="67"/>
    </row>
    <row r="80" ht="13.55" customHeight="1">
      <c r="A80" s="17"/>
      <c r="B80" s="60"/>
      <c r="C80" s="60"/>
      <c r="D80" t="s" s="210">
        <v>53</v>
      </c>
      <c r="E80" s="211"/>
      <c r="F80" s="211"/>
      <c r="G80" s="212"/>
      <c r="H80" s="64">
        <v>1</v>
      </c>
      <c r="I80" s="64">
        <v>20</v>
      </c>
      <c r="J80" s="64">
        <f>H80*I80</f>
        <v>20</v>
      </c>
      <c r="K80" s="7"/>
      <c r="L80" s="2"/>
      <c r="M80" s="2"/>
      <c r="N80" s="2"/>
      <c r="O80" s="17"/>
      <c r="P80" s="60"/>
      <c r="Q80" s="60"/>
      <c r="R80" t="s" s="65">
        <v>53</v>
      </c>
      <c r="S80" s="66"/>
      <c r="T80" s="66"/>
      <c r="U80" s="66"/>
      <c r="V80" s="64">
        <v>1</v>
      </c>
      <c r="W80" s="64">
        <v>20</v>
      </c>
      <c r="X80" s="64">
        <f>V80*W80</f>
        <v>20</v>
      </c>
      <c r="Y80" s="67"/>
    </row>
    <row r="81" ht="14.05" customHeight="1">
      <c r="A81" s="17"/>
      <c r="B81" s="60"/>
      <c r="C81" s="60"/>
      <c r="D81" t="s" s="213">
        <v>54</v>
      </c>
      <c r="E81" s="214"/>
      <c r="F81" s="214"/>
      <c r="G81" s="215"/>
      <c r="H81" s="77">
        <v>0</v>
      </c>
      <c r="I81" s="77">
        <v>900</v>
      </c>
      <c r="J81" s="78">
        <f>I81*H81</f>
        <v>0</v>
      </c>
      <c r="K81" s="83"/>
      <c r="L81" s="74"/>
      <c r="M81" s="2"/>
      <c r="N81" s="2"/>
      <c r="O81" s="17"/>
      <c r="P81" s="60"/>
      <c r="Q81" s="60"/>
      <c r="R81" t="s" s="75">
        <v>54</v>
      </c>
      <c r="S81" s="76"/>
      <c r="T81" s="76"/>
      <c r="U81" s="76"/>
      <c r="V81" s="77">
        <v>0</v>
      </c>
      <c r="W81" s="77">
        <v>900</v>
      </c>
      <c r="X81" s="78">
        <f>W81*V81</f>
        <v>0</v>
      </c>
      <c r="Y81" s="79"/>
    </row>
    <row r="82" ht="14.05" customHeight="1">
      <c r="A82" s="17"/>
      <c r="B82" s="21"/>
      <c r="C82" s="22"/>
      <c r="D82" s="112"/>
      <c r="E82" s="112"/>
      <c r="F82" s="112"/>
      <c r="G82" s="129"/>
      <c r="H82" s="12"/>
      <c r="I82" s="12"/>
      <c r="J82" t="s" s="13">
        <v>55</v>
      </c>
      <c r="K82" s="64">
        <f>SUM(J75:J80)</f>
        <v>570</v>
      </c>
      <c r="L82" s="136"/>
      <c r="M82" s="2"/>
      <c r="N82" s="2"/>
      <c r="O82" s="2"/>
      <c r="P82" s="22"/>
      <c r="Q82" s="22"/>
      <c r="R82" s="53"/>
      <c r="S82" s="53"/>
      <c r="T82" s="53"/>
      <c r="U82" s="84"/>
      <c r="V82" s="12"/>
      <c r="W82" s="12"/>
      <c r="X82" t="s" s="13">
        <v>55</v>
      </c>
      <c r="Y82" s="85">
        <f>SUM(X75:X80)</f>
        <v>960</v>
      </c>
    </row>
    <row r="83" ht="15" customHeight="1">
      <c r="A83" s="17"/>
      <c r="B83" s="20"/>
      <c r="C83" s="2"/>
      <c r="D83" s="116"/>
      <c r="E83" s="116"/>
      <c r="F83" s="116"/>
      <c r="G83" s="116"/>
      <c r="H83" s="53"/>
      <c r="I83" s="53"/>
      <c r="J83" s="53"/>
      <c r="K83" s="53"/>
      <c r="L83" s="74"/>
      <c r="M83" s="2"/>
      <c r="N83" s="2"/>
      <c r="O83" s="2"/>
      <c r="P83" s="2"/>
      <c r="Q83" s="2"/>
      <c r="R83" s="2"/>
      <c r="S83" s="2"/>
      <c r="T83" s="2"/>
      <c r="U83" s="2"/>
      <c r="V83" s="53"/>
      <c r="W83" s="53"/>
      <c r="X83" s="53"/>
      <c r="Y83" s="86"/>
    </row>
    <row r="84" ht="14.05" customHeight="1">
      <c r="A84" s="17"/>
      <c r="B84" s="24"/>
      <c r="C84" s="16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  <c r="X84" s="3"/>
      <c r="Y84" s="17"/>
    </row>
    <row r="85" ht="14.1" customHeight="1">
      <c r="A85" s="17"/>
      <c r="B85" t="s" s="59">
        <v>103</v>
      </c>
      <c r="C85" s="60"/>
      <c r="D85" t="s" s="65">
        <v>44</v>
      </c>
      <c r="E85" s="66"/>
      <c r="F85" s="66"/>
      <c r="G85" s="66"/>
      <c r="H85" s="64">
        <v>8</v>
      </c>
      <c r="I85" s="64">
        <v>33</v>
      </c>
      <c r="J85" s="64">
        <f>I85*H85</f>
        <v>264</v>
      </c>
      <c r="K85" s="7"/>
      <c r="L85" s="2"/>
      <c r="M85" s="2"/>
      <c r="N85" s="2"/>
      <c r="O85" s="4"/>
      <c r="P85" t="s" s="121">
        <v>104</v>
      </c>
      <c r="Q85" s="122"/>
      <c r="R85" t="s" s="124">
        <v>44</v>
      </c>
      <c r="S85" s="66"/>
      <c r="T85" s="66"/>
      <c r="U85" s="66"/>
      <c r="V85" s="64">
        <v>5</v>
      </c>
      <c r="W85" s="64">
        <v>80</v>
      </c>
      <c r="X85" s="64">
        <f>W85*V85</f>
        <v>400</v>
      </c>
      <c r="Y85" s="67"/>
    </row>
    <row r="86" ht="13.55" customHeight="1">
      <c r="A86" s="17"/>
      <c r="B86" s="60"/>
      <c r="C86" s="60"/>
      <c r="D86" t="s" s="65">
        <v>105</v>
      </c>
      <c r="E86" s="66"/>
      <c r="F86" s="66"/>
      <c r="G86" s="66"/>
      <c r="H86" s="64">
        <v>1</v>
      </c>
      <c r="I86" s="64">
        <v>100</v>
      </c>
      <c r="J86" s="64">
        <f>H86*I86</f>
        <v>100</v>
      </c>
      <c r="K86" s="7"/>
      <c r="L86" s="2"/>
      <c r="M86" s="2"/>
      <c r="N86" s="2"/>
      <c r="O86" s="4"/>
      <c r="P86" s="122"/>
      <c r="Q86" s="122"/>
      <c r="R86" t="s" s="124">
        <v>106</v>
      </c>
      <c r="S86" s="66"/>
      <c r="T86" s="66"/>
      <c r="U86" s="66"/>
      <c r="V86" s="64">
        <v>1</v>
      </c>
      <c r="W86" s="64">
        <v>250</v>
      </c>
      <c r="X86" s="64">
        <f>V86*W86</f>
        <v>250</v>
      </c>
      <c r="Y86" s="67"/>
    </row>
    <row r="87" ht="13.55" customHeight="1">
      <c r="A87" s="17"/>
      <c r="B87" s="60"/>
      <c r="C87" s="60"/>
      <c r="D87" t="s" s="65">
        <v>107</v>
      </c>
      <c r="E87" s="66"/>
      <c r="F87" s="66"/>
      <c r="G87" s="66"/>
      <c r="H87" s="216">
        <v>1</v>
      </c>
      <c r="I87" s="64">
        <v>200</v>
      </c>
      <c r="J87" s="216">
        <f>I87*H87</f>
        <v>200</v>
      </c>
      <c r="K87" s="7"/>
      <c r="L87" s="2"/>
      <c r="M87" s="2"/>
      <c r="N87" s="2"/>
      <c r="O87" s="4"/>
      <c r="P87" s="122"/>
      <c r="Q87" s="122"/>
      <c r="R87" t="s" s="124">
        <v>108</v>
      </c>
      <c r="S87" s="66"/>
      <c r="T87" s="66"/>
      <c r="U87" s="66"/>
      <c r="V87" s="64">
        <v>1</v>
      </c>
      <c r="W87" s="64">
        <v>250</v>
      </c>
      <c r="X87" s="64">
        <f>W87*V87</f>
        <v>250</v>
      </c>
      <c r="Y87" s="67"/>
    </row>
    <row r="88" ht="14" customHeight="1">
      <c r="A88" s="17"/>
      <c r="B88" s="60"/>
      <c r="C88" s="60"/>
      <c r="D88" t="s" s="61">
        <v>109</v>
      </c>
      <c r="E88" s="62"/>
      <c r="F88" s="62"/>
      <c r="G88" s="63"/>
      <c r="H88" s="216">
        <v>1</v>
      </c>
      <c r="I88" s="64">
        <v>200</v>
      </c>
      <c r="J88" s="216">
        <f>I88*H88</f>
        <v>200</v>
      </c>
      <c r="K88" s="7"/>
      <c r="L88" s="2"/>
      <c r="M88" s="2"/>
      <c r="N88" s="2"/>
      <c r="O88" s="4"/>
      <c r="P88" s="122"/>
      <c r="Q88" s="122"/>
      <c r="R88" t="s" s="125">
        <v>52</v>
      </c>
      <c r="S88" s="69"/>
      <c r="T88" s="69"/>
      <c r="U88" s="69"/>
      <c r="V88" s="64">
        <v>0</v>
      </c>
      <c r="W88" s="64">
        <v>10</v>
      </c>
      <c r="X88" s="64">
        <f>W88*V88</f>
        <v>0</v>
      </c>
      <c r="Y88" s="67"/>
    </row>
    <row r="89" ht="14" customHeight="1">
      <c r="A89" s="17"/>
      <c r="B89" s="60"/>
      <c r="C89" s="60"/>
      <c r="D89" t="s" s="68">
        <v>52</v>
      </c>
      <c r="E89" s="69"/>
      <c r="F89" s="69"/>
      <c r="G89" s="69"/>
      <c r="H89" s="64">
        <v>0</v>
      </c>
      <c r="I89" s="64">
        <v>10</v>
      </c>
      <c r="J89" s="64">
        <f>I89*H89</f>
        <v>0</v>
      </c>
      <c r="K89" s="7"/>
      <c r="L89" s="2"/>
      <c r="M89" s="2"/>
      <c r="N89" s="2"/>
      <c r="O89" s="4"/>
      <c r="P89" s="122"/>
      <c r="Q89" s="122"/>
      <c r="R89" t="s" s="124">
        <v>53</v>
      </c>
      <c r="S89" s="66"/>
      <c r="T89" s="66"/>
      <c r="U89" s="66"/>
      <c r="V89" s="64">
        <v>1</v>
      </c>
      <c r="W89" s="64">
        <v>20</v>
      </c>
      <c r="X89" s="64">
        <f>V89*W89</f>
        <v>20</v>
      </c>
      <c r="Y89" s="67"/>
    </row>
    <row r="90" ht="13.55" customHeight="1">
      <c r="A90" s="17"/>
      <c r="B90" s="60"/>
      <c r="C90" s="60"/>
      <c r="D90" t="s" s="65">
        <v>53</v>
      </c>
      <c r="E90" s="66"/>
      <c r="F90" s="66"/>
      <c r="G90" s="66"/>
      <c r="H90" s="64">
        <v>1</v>
      </c>
      <c r="I90" s="64">
        <v>20</v>
      </c>
      <c r="J90" s="64">
        <f>H90*I90</f>
        <v>20</v>
      </c>
      <c r="K90" s="7"/>
      <c r="L90" s="2"/>
      <c r="M90" s="2"/>
      <c r="N90" s="2"/>
      <c r="O90" s="4"/>
      <c r="P90" s="122"/>
      <c r="Q90" s="122"/>
      <c r="R90" t="s" s="126">
        <v>54</v>
      </c>
      <c r="S90" s="76"/>
      <c r="T90" s="76"/>
      <c r="U90" s="76"/>
      <c r="V90" s="77">
        <v>0</v>
      </c>
      <c r="W90" s="77">
        <v>900</v>
      </c>
      <c r="X90" s="78">
        <f>W90*V90</f>
        <v>0</v>
      </c>
      <c r="Y90" s="79"/>
    </row>
    <row r="91" ht="14.05" customHeight="1">
      <c r="A91" s="17"/>
      <c r="B91" s="60"/>
      <c r="C91" s="60"/>
      <c r="D91" t="s" s="75">
        <v>54</v>
      </c>
      <c r="E91" s="76"/>
      <c r="F91" s="76"/>
      <c r="G91" s="76"/>
      <c r="H91" s="77">
        <v>0</v>
      </c>
      <c r="I91" s="77">
        <v>800</v>
      </c>
      <c r="J91" s="78">
        <f>I91*H91</f>
        <v>0</v>
      </c>
      <c r="K91" s="83"/>
      <c r="L91" s="74"/>
      <c r="M91" s="2"/>
      <c r="N91" s="2"/>
      <c r="O91" s="2"/>
      <c r="P91" s="53"/>
      <c r="Q91" s="53"/>
      <c r="R91" s="53"/>
      <c r="S91" s="53"/>
      <c r="T91" s="53"/>
      <c r="U91" s="84"/>
      <c r="V91" s="12"/>
      <c r="W91" s="12"/>
      <c r="X91" t="s" s="13">
        <v>55</v>
      </c>
      <c r="Y91" s="85">
        <f>SUM(X85:X89)</f>
        <v>920</v>
      </c>
    </row>
    <row r="92" ht="14.05" customHeight="1">
      <c r="A92" s="17"/>
      <c r="B92" s="21"/>
      <c r="C92" s="22"/>
      <c r="D92" s="53"/>
      <c r="E92" s="53"/>
      <c r="F92" s="53"/>
      <c r="G92" s="84"/>
      <c r="H92" s="12"/>
      <c r="I92" s="12"/>
      <c r="J92" t="s" s="13">
        <v>55</v>
      </c>
      <c r="K92" s="216">
        <f>SUM(J85:J90)</f>
        <v>784</v>
      </c>
      <c r="L92" s="7"/>
      <c r="M92" s="2"/>
      <c r="N92" s="2"/>
      <c r="O92" s="2"/>
      <c r="P92" s="2"/>
      <c r="Q92" s="2"/>
      <c r="R92" s="2"/>
      <c r="S92" s="2"/>
      <c r="T92" s="2"/>
      <c r="U92" s="2"/>
      <c r="V92" s="53"/>
      <c r="W92" s="53"/>
      <c r="X92" s="53"/>
      <c r="Y92" s="86"/>
    </row>
    <row r="93" ht="13.55" customHeight="1">
      <c r="A93" s="17"/>
      <c r="B93" s="20"/>
      <c r="C93" s="2"/>
      <c r="D93" s="2"/>
      <c r="E93" s="2"/>
      <c r="F93" s="2"/>
      <c r="G93" s="2"/>
      <c r="H93" s="53"/>
      <c r="I93" s="53"/>
      <c r="J93" s="53"/>
      <c r="K93" s="5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7"/>
    </row>
    <row r="94" ht="13.55" customHeight="1">
      <c r="A94" s="17"/>
      <c r="B94" s="2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7"/>
    </row>
    <row r="95" ht="13.55" customHeight="1">
      <c r="A95" s="17"/>
      <c r="B95" s="130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7"/>
    </row>
    <row r="96" ht="14.85" customHeight="1">
      <c r="A96" s="17"/>
      <c r="B96" t="s" s="132">
        <v>124</v>
      </c>
      <c r="C96" s="133"/>
      <c r="D96" t="s" s="125">
        <v>52</v>
      </c>
      <c r="E96" s="69"/>
      <c r="F96" s="69"/>
      <c r="G96" s="69"/>
      <c r="H96" s="64">
        <v>0</v>
      </c>
      <c r="I96" s="64">
        <v>10</v>
      </c>
      <c r="J96" s="64">
        <f>I96*H96</f>
        <v>0</v>
      </c>
      <c r="K96" s="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7"/>
    </row>
    <row r="97" ht="13.55" customHeight="1">
      <c r="A97" s="17"/>
      <c r="B97" s="134"/>
      <c r="C97" s="133"/>
      <c r="D97" t="s" s="8">
        <v>111</v>
      </c>
      <c r="E97" s="169"/>
      <c r="F97" s="169"/>
      <c r="G97" s="169"/>
      <c r="H97" s="64">
        <v>0</v>
      </c>
      <c r="I97" s="64">
        <v>100</v>
      </c>
      <c r="J97" s="64">
        <f>I97*H97</f>
        <v>0</v>
      </c>
      <c r="K97" s="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7"/>
    </row>
    <row r="98" ht="13.55" customHeight="1">
      <c r="A98" s="17"/>
      <c r="B98" s="134"/>
      <c r="C98" s="133"/>
      <c r="D98" t="s" s="8">
        <v>112</v>
      </c>
      <c r="E98" s="169"/>
      <c r="F98" s="169"/>
      <c r="G98" s="169"/>
      <c r="H98" s="64">
        <v>1</v>
      </c>
      <c r="I98" s="64">
        <v>150</v>
      </c>
      <c r="J98" s="64">
        <f>H98*I98</f>
        <v>150</v>
      </c>
      <c r="K98" s="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7"/>
    </row>
    <row r="99" ht="13.55" customHeight="1">
      <c r="A99" s="17"/>
      <c r="B99" s="170"/>
      <c r="C99" s="171"/>
      <c r="D99" t="s" s="8">
        <v>113</v>
      </c>
      <c r="E99" s="169"/>
      <c r="F99" s="169"/>
      <c r="G99" s="169"/>
      <c r="H99" s="64">
        <v>0</v>
      </c>
      <c r="I99" s="64">
        <v>250</v>
      </c>
      <c r="J99" s="64">
        <f>I99*H99</f>
        <v>0</v>
      </c>
      <c r="K99" s="8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7"/>
    </row>
    <row r="100" ht="13.55" customHeight="1">
      <c r="A100" s="17"/>
      <c r="B100" s="172"/>
      <c r="C100" s="173"/>
      <c r="D100" s="174"/>
      <c r="E100" s="53"/>
      <c r="F100" s="53"/>
      <c r="G100" s="84"/>
      <c r="H100" s="12"/>
      <c r="I100" s="12"/>
      <c r="J100" t="s" s="13">
        <v>55</v>
      </c>
      <c r="K100" s="64">
        <f>SUM(J96:J99)</f>
        <v>150</v>
      </c>
      <c r="L100" s="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7"/>
    </row>
    <row r="101" ht="13.55" customHeight="1">
      <c r="A101" s="17"/>
      <c r="B101" s="175"/>
      <c r="C101" s="176"/>
      <c r="D101" s="7"/>
      <c r="E101" s="2"/>
      <c r="F101" s="2"/>
      <c r="G101" s="2"/>
      <c r="H101" s="53"/>
      <c r="I101" s="53"/>
      <c r="J101" s="53"/>
      <c r="K101" s="5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7"/>
    </row>
    <row r="102" ht="13.55" customHeight="1">
      <c r="A102" s="17"/>
      <c r="B102" s="217"/>
      <c r="C102" s="218"/>
      <c r="D102" s="14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7"/>
    </row>
    <row r="103" ht="13.55" customHeight="1">
      <c r="A103" s="17"/>
      <c r="B103" s="219"/>
      <c r="C103" s="220"/>
      <c r="D103" s="14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7"/>
    </row>
    <row r="104" ht="13.55" customHeight="1">
      <c r="A104" s="17"/>
      <c r="B104" s="221"/>
      <c r="C104" s="115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7"/>
    </row>
    <row r="105" ht="14.6" customHeight="1">
      <c r="A105" s="17"/>
      <c r="B105" s="20"/>
      <c r="C105" s="2"/>
      <c r="D105" s="2"/>
      <c r="E105" s="2"/>
      <c r="F105" s="2"/>
      <c r="G105" s="2"/>
      <c r="H105" s="2"/>
      <c r="I105" s="4"/>
      <c r="J105" t="s" s="182">
        <v>114</v>
      </c>
      <c r="K105" s="183"/>
      <c r="L105" s="183"/>
      <c r="M105" s="184">
        <f>K100+Y91+K92+Y82+K82+Y72+K70+Y60+K60+Y47+K48+Y36+K37+Y26+K27</f>
        <v>11201</v>
      </c>
      <c r="N105" s="184"/>
      <c r="O105" s="7"/>
      <c r="P105" s="2"/>
      <c r="Q105" s="2"/>
      <c r="R105" s="2"/>
      <c r="S105" s="2"/>
      <c r="T105" s="2"/>
      <c r="U105" s="2"/>
      <c r="V105" s="2"/>
      <c r="W105" s="2"/>
      <c r="X105" s="2"/>
      <c r="Y105" s="17"/>
    </row>
    <row r="106" ht="13.55" customHeight="1">
      <c r="A106" s="17"/>
      <c r="B106" s="20"/>
      <c r="C106" s="2"/>
      <c r="D106" s="2"/>
      <c r="E106" s="2"/>
      <c r="F106" s="2"/>
      <c r="G106" s="2"/>
      <c r="H106" s="2"/>
      <c r="I106" s="2"/>
      <c r="J106" s="49"/>
      <c r="K106" s="49"/>
      <c r="L106" s="49"/>
      <c r="M106" s="49"/>
      <c r="N106" s="4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7"/>
    </row>
    <row r="107" ht="14.6" customHeight="1">
      <c r="A107" s="17"/>
      <c r="B107" s="20"/>
      <c r="C107" s="2"/>
      <c r="D107" s="2"/>
      <c r="E107" s="2"/>
      <c r="F107" s="2"/>
      <c r="G107" s="2"/>
      <c r="H107" s="2"/>
      <c r="I107" s="17"/>
      <c r="J107" t="s" s="185">
        <v>115</v>
      </c>
      <c r="K107" s="186"/>
      <c r="L107" s="186"/>
      <c r="M107" s="187">
        <f>(X90+J91+X81+J81+X71+J69+X59+J59+X46+J47+X35+J36+X25+J26+K159)+K15</f>
        <v>0</v>
      </c>
      <c r="N107" s="12"/>
      <c r="O107" s="7"/>
      <c r="P107" s="2"/>
      <c r="Q107" s="2"/>
      <c r="R107" s="2"/>
      <c r="S107" s="2"/>
      <c r="T107" s="2"/>
      <c r="U107" s="2"/>
      <c r="V107" s="2"/>
      <c r="W107" s="2"/>
      <c r="X107" s="2"/>
      <c r="Y107" s="17"/>
    </row>
    <row r="108" ht="13.55" customHeight="1">
      <c r="A108" s="17"/>
      <c r="B108" s="20"/>
      <c r="C108" s="2"/>
      <c r="D108" s="2"/>
      <c r="E108" s="2"/>
      <c r="F108" s="2"/>
      <c r="G108" s="2"/>
      <c r="H108" s="2"/>
      <c r="I108" s="2"/>
      <c r="J108" s="53"/>
      <c r="K108" s="53"/>
      <c r="L108" s="53"/>
      <c r="M108" s="53"/>
      <c r="N108" s="5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7"/>
    </row>
    <row r="109" ht="14.05" customHeight="1">
      <c r="A109" s="17"/>
      <c r="B109" s="20"/>
      <c r="C109" s="2"/>
      <c r="D109" s="2"/>
      <c r="E109" s="2"/>
      <c r="F109" s="2"/>
      <c r="G109" s="16"/>
      <c r="H109" s="16"/>
      <c r="I109" s="16"/>
      <c r="J109" s="16"/>
      <c r="K109" s="16"/>
      <c r="L109" s="16"/>
      <c r="M109" s="2"/>
      <c r="N109" s="2"/>
      <c r="O109" s="2"/>
      <c r="P109" s="2"/>
      <c r="Q109" s="16"/>
      <c r="R109" s="16"/>
      <c r="S109" s="16"/>
      <c r="T109" s="16"/>
      <c r="U109" s="16"/>
      <c r="V109" s="2"/>
      <c r="W109" s="2"/>
      <c r="X109" s="2"/>
      <c r="Y109" s="17"/>
    </row>
    <row r="110" ht="17.6" customHeight="1">
      <c r="A110" s="17"/>
      <c r="B110" s="20"/>
      <c r="C110" s="2"/>
      <c r="D110" s="2"/>
      <c r="E110" s="2"/>
      <c r="F110" s="17"/>
      <c r="G110" t="s" s="188">
        <v>116</v>
      </c>
      <c r="H110" s="189"/>
      <c r="I110" s="189"/>
      <c r="J110" s="189"/>
      <c r="K110" s="189"/>
      <c r="L110" s="189"/>
      <c r="M110" s="20"/>
      <c r="N110" s="2"/>
      <c r="O110" s="2"/>
      <c r="P110" s="17"/>
      <c r="Q110" t="s" s="190">
        <v>117</v>
      </c>
      <c r="R110" s="191"/>
      <c r="S110" s="192">
        <f>M105-M107</f>
        <v>11201</v>
      </c>
      <c r="T110" s="192"/>
      <c r="U110" s="193"/>
      <c r="V110" s="20"/>
      <c r="W110" s="2"/>
      <c r="X110" s="2"/>
      <c r="Y110" s="17"/>
    </row>
    <row r="111" ht="14.55" customHeight="1">
      <c r="A111" s="17"/>
      <c r="B111" s="20"/>
      <c r="C111" s="2"/>
      <c r="D111" s="2"/>
      <c r="E111" s="2"/>
      <c r="F111" s="2"/>
      <c r="G111" s="22"/>
      <c r="H111" s="194"/>
      <c r="I111" s="194"/>
      <c r="J111" s="194"/>
      <c r="K111" s="194"/>
      <c r="L111" s="22"/>
      <c r="M111" s="2"/>
      <c r="N111" s="2"/>
      <c r="O111" s="2"/>
      <c r="P111" s="2"/>
      <c r="Q111" s="22"/>
      <c r="R111" s="22"/>
      <c r="S111" s="22"/>
      <c r="T111" s="22"/>
      <c r="U111" s="22"/>
      <c r="V111" s="2"/>
      <c r="W111" s="2"/>
      <c r="X111" s="2"/>
      <c r="Y111" s="17"/>
    </row>
    <row r="112" ht="14.55" customHeight="1">
      <c r="A112" s="17"/>
      <c r="B112" s="20"/>
      <c r="C112" s="2"/>
      <c r="D112" s="2"/>
      <c r="E112" s="2"/>
      <c r="F112" s="2"/>
      <c r="G112" s="17"/>
      <c r="H112" s="195"/>
      <c r="I112" s="195"/>
      <c r="J112" s="195"/>
      <c r="K112" s="195"/>
      <c r="L112" s="20"/>
      <c r="M112" s="2"/>
      <c r="N112" s="2"/>
      <c r="O112" s="2"/>
      <c r="P112" s="16"/>
      <c r="Q112" s="16"/>
      <c r="R112" s="16"/>
      <c r="S112" s="16"/>
      <c r="T112" s="16"/>
      <c r="U112" s="16"/>
      <c r="V112" s="2"/>
      <c r="W112" s="2"/>
      <c r="X112" s="2"/>
      <c r="Y112" s="17"/>
    </row>
    <row r="113" ht="17.6" customHeight="1">
      <c r="A113" s="17"/>
      <c r="B113" s="20"/>
      <c r="C113" s="2"/>
      <c r="D113" s="2"/>
      <c r="E113" s="2"/>
      <c r="F113" s="2"/>
      <c r="G113" s="17"/>
      <c r="H113" s="195"/>
      <c r="I113" s="195"/>
      <c r="J113" s="195"/>
      <c r="K113" s="195"/>
      <c r="L113" s="20"/>
      <c r="M113" s="2"/>
      <c r="N113" s="2"/>
      <c r="O113" s="17"/>
      <c r="P113" t="s" s="188">
        <v>118</v>
      </c>
      <c r="Q113" s="189"/>
      <c r="R113" s="189"/>
      <c r="S113" s="189"/>
      <c r="T113" s="189"/>
      <c r="U113" s="189"/>
      <c r="V113" s="20"/>
      <c r="W113" s="2"/>
      <c r="X113" s="2"/>
      <c r="Y113" s="17"/>
    </row>
    <row r="114" ht="14.55" customHeight="1">
      <c r="A114" s="17"/>
      <c r="B114" s="20"/>
      <c r="C114" s="2"/>
      <c r="D114" s="2"/>
      <c r="E114" s="2"/>
      <c r="F114" s="2"/>
      <c r="G114" s="2"/>
      <c r="H114" s="22"/>
      <c r="I114" s="22"/>
      <c r="J114" s="22"/>
      <c r="K114" s="22"/>
      <c r="L114" s="2"/>
      <c r="M114" s="2"/>
      <c r="N114" s="2"/>
      <c r="O114" s="2"/>
      <c r="P114" s="22"/>
      <c r="Q114" s="194"/>
      <c r="R114" s="194"/>
      <c r="S114" s="194"/>
      <c r="T114" s="194"/>
      <c r="U114" s="22"/>
      <c r="V114" s="2"/>
      <c r="W114" s="2"/>
      <c r="X114" s="2"/>
      <c r="Y114" s="17"/>
    </row>
    <row r="115" ht="14.05" customHeight="1">
      <c r="A115" s="17"/>
      <c r="B115" s="20"/>
      <c r="C115" s="2"/>
      <c r="D115" s="2"/>
      <c r="E115" s="196"/>
      <c r="F115" s="197"/>
      <c r="G115" s="2"/>
      <c r="H115" s="2"/>
      <c r="I115" s="2"/>
      <c r="J115" s="2"/>
      <c r="K115" s="2"/>
      <c r="L115" s="2"/>
      <c r="M115" s="2"/>
      <c r="N115" s="2"/>
      <c r="O115" s="2"/>
      <c r="P115" s="17"/>
      <c r="Q115" s="195"/>
      <c r="R115" s="195"/>
      <c r="S115" s="195"/>
      <c r="T115" s="195"/>
      <c r="U115" s="20"/>
      <c r="V115" s="2"/>
      <c r="W115" s="2"/>
      <c r="X115" s="2"/>
      <c r="Y115" s="17"/>
    </row>
    <row r="116" ht="14.05" customHeight="1">
      <c r="A116" s="17"/>
      <c r="B116" s="20"/>
      <c r="C116" s="3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17"/>
      <c r="Q116" s="195"/>
      <c r="R116" s="195"/>
      <c r="S116" s="195"/>
      <c r="T116" s="195"/>
      <c r="U116" s="20"/>
      <c r="V116" s="2"/>
      <c r="W116" s="2"/>
      <c r="X116" s="2"/>
      <c r="Y116" s="17"/>
    </row>
    <row r="117" ht="19" customHeight="1">
      <c r="A117" s="17"/>
      <c r="B117" s="198"/>
      <c r="C117" t="s" s="199">
        <v>119</v>
      </c>
      <c r="D117" s="200"/>
      <c r="E117" s="200"/>
      <c r="F117" s="200"/>
      <c r="G117" s="200"/>
      <c r="H117" s="200"/>
      <c r="I117" s="7"/>
      <c r="J117" s="2"/>
      <c r="K117" s="2"/>
      <c r="L117" s="2"/>
      <c r="M117" s="2"/>
      <c r="N117" s="2"/>
      <c r="O117" s="2"/>
      <c r="P117" s="2"/>
      <c r="Q117" s="22"/>
      <c r="R117" s="22"/>
      <c r="S117" s="22"/>
      <c r="T117" s="22"/>
      <c r="U117" s="2"/>
      <c r="V117" s="2"/>
      <c r="W117" s="2"/>
      <c r="X117" s="2"/>
      <c r="Y117" s="17"/>
    </row>
    <row r="118" ht="13.55" customHeight="1">
      <c r="A118" s="17"/>
      <c r="B118" s="20"/>
      <c r="C118" s="53"/>
      <c r="D118" s="53"/>
      <c r="E118" s="53"/>
      <c r="F118" s="53"/>
      <c r="G118" s="53"/>
      <c r="H118" s="5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7"/>
    </row>
    <row r="119" ht="13.55" customHeight="1">
      <c r="A119" s="17"/>
      <c r="B119" s="20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</row>
    <row r="120" ht="16.6" customHeight="1">
      <c r="A120" s="17"/>
      <c r="B120" s="2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01"/>
      <c r="S120" s="201"/>
      <c r="T120" s="2"/>
      <c r="U120" s="2"/>
      <c r="V120" s="2"/>
      <c r="W120" s="2"/>
      <c r="X120" s="2"/>
      <c r="Y120" s="17"/>
    </row>
    <row r="121" ht="14.05" customHeight="1">
      <c r="A121" s="17"/>
      <c r="B121" s="24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25"/>
    </row>
    <row r="122" ht="14.05" customHeight="1">
      <c r="A122" s="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ht="13.5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3.5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3.5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3.5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3.5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3.5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3.5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3.5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3.5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3.5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3.5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3.5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3.5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3.5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3.5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3.5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3.5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3.5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3.5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3.5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3.5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3.5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3.5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3.5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3.5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3.5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3.5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3.5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3.5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3.5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3.5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3.5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3.5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3.5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3.5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3.5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3.5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</sheetData>
  <mergeCells count="131">
    <mergeCell ref="C117:H117"/>
    <mergeCell ref="G110:L110"/>
    <mergeCell ref="Q110:R110"/>
    <mergeCell ref="S110:U110"/>
    <mergeCell ref="H112:K113"/>
    <mergeCell ref="P113:U113"/>
    <mergeCell ref="Q115:T116"/>
    <mergeCell ref="B96:C99"/>
    <mergeCell ref="D97:G97"/>
    <mergeCell ref="D98:G98"/>
    <mergeCell ref="D99:G99"/>
    <mergeCell ref="M105:N105"/>
    <mergeCell ref="M107:N107"/>
    <mergeCell ref="D88:G88"/>
    <mergeCell ref="R88:U88"/>
    <mergeCell ref="R89:U89"/>
    <mergeCell ref="D90:G90"/>
    <mergeCell ref="R90:U90"/>
    <mergeCell ref="D91:G91"/>
    <mergeCell ref="D81:G81"/>
    <mergeCell ref="R81:U81"/>
    <mergeCell ref="B85:C91"/>
    <mergeCell ref="D85:G85"/>
    <mergeCell ref="P85:Q90"/>
    <mergeCell ref="R85:U85"/>
    <mergeCell ref="D86:G86"/>
    <mergeCell ref="R86:U86"/>
    <mergeCell ref="D87:G87"/>
    <mergeCell ref="R87:U87"/>
    <mergeCell ref="D77:G77"/>
    <mergeCell ref="R77:U77"/>
    <mergeCell ref="D78:G78"/>
    <mergeCell ref="R78:U78"/>
    <mergeCell ref="R79:U79"/>
    <mergeCell ref="D80:G80"/>
    <mergeCell ref="R80:U80"/>
    <mergeCell ref="D69:G69"/>
    <mergeCell ref="R69:U69"/>
    <mergeCell ref="R70:U70"/>
    <mergeCell ref="R71:U71"/>
    <mergeCell ref="B75:C81"/>
    <mergeCell ref="D75:G75"/>
    <mergeCell ref="P75:Q81"/>
    <mergeCell ref="R75:U75"/>
    <mergeCell ref="D76:G76"/>
    <mergeCell ref="R76:U76"/>
    <mergeCell ref="R64:U64"/>
    <mergeCell ref="D65:G65"/>
    <mergeCell ref="R65:U65"/>
    <mergeCell ref="R66:U66"/>
    <mergeCell ref="R67:U67"/>
    <mergeCell ref="D68:G68"/>
    <mergeCell ref="R68:U68"/>
    <mergeCell ref="D57:G57"/>
    <mergeCell ref="D58:G58"/>
    <mergeCell ref="R58:U58"/>
    <mergeCell ref="D59:G59"/>
    <mergeCell ref="R59:U59"/>
    <mergeCell ref="B63:C69"/>
    <mergeCell ref="D63:G63"/>
    <mergeCell ref="P63:Q71"/>
    <mergeCell ref="R63:U63"/>
    <mergeCell ref="D64:G64"/>
    <mergeCell ref="R53:U53"/>
    <mergeCell ref="D54:G54"/>
    <mergeCell ref="R54:U54"/>
    <mergeCell ref="D55:G55"/>
    <mergeCell ref="R55:U55"/>
    <mergeCell ref="D56:G56"/>
    <mergeCell ref="R56:U56"/>
    <mergeCell ref="D44:G44"/>
    <mergeCell ref="R45:U45"/>
    <mergeCell ref="D46:G46"/>
    <mergeCell ref="R46:U46"/>
    <mergeCell ref="D47:G47"/>
    <mergeCell ref="B52:C59"/>
    <mergeCell ref="D52:G52"/>
    <mergeCell ref="P52:Q59"/>
    <mergeCell ref="R52:U52"/>
    <mergeCell ref="D53:G53"/>
    <mergeCell ref="D36:G36"/>
    <mergeCell ref="B40:C47"/>
    <mergeCell ref="D40:G40"/>
    <mergeCell ref="P40:Q46"/>
    <mergeCell ref="D41:G41"/>
    <mergeCell ref="R41:U41"/>
    <mergeCell ref="D42:G42"/>
    <mergeCell ref="R42:U42"/>
    <mergeCell ref="D43:G43"/>
    <mergeCell ref="R43:U43"/>
    <mergeCell ref="R31:U31"/>
    <mergeCell ref="D32:G32"/>
    <mergeCell ref="R32:U32"/>
    <mergeCell ref="D33:G33"/>
    <mergeCell ref="R34:U34"/>
    <mergeCell ref="D35:G35"/>
    <mergeCell ref="R35:U35"/>
    <mergeCell ref="R24:U24"/>
    <mergeCell ref="D25:G25"/>
    <mergeCell ref="R25:U25"/>
    <mergeCell ref="D26:G26"/>
    <mergeCell ref="B29:C36"/>
    <mergeCell ref="D29:G29"/>
    <mergeCell ref="P29:Q35"/>
    <mergeCell ref="D30:G30"/>
    <mergeCell ref="R30:U30"/>
    <mergeCell ref="D31:G31"/>
    <mergeCell ref="P19:Q25"/>
    <mergeCell ref="R19:U19"/>
    <mergeCell ref="D20:G20"/>
    <mergeCell ref="R20:U20"/>
    <mergeCell ref="D21:G21"/>
    <mergeCell ref="R21:U21"/>
    <mergeCell ref="D22:G22"/>
    <mergeCell ref="R22:U22"/>
    <mergeCell ref="D23:G23"/>
    <mergeCell ref="R23:U23"/>
    <mergeCell ref="D12:G12"/>
    <mergeCell ref="D13:G13"/>
    <mergeCell ref="D14:G14"/>
    <mergeCell ref="D15:G15"/>
    <mergeCell ref="B19:C26"/>
    <mergeCell ref="D19:G19"/>
    <mergeCell ref="D24:G24"/>
    <mergeCell ref="B3:Y4"/>
    <mergeCell ref="B7:Y7"/>
    <mergeCell ref="B8:C11"/>
    <mergeCell ref="D8:G8"/>
    <mergeCell ref="D9:G9"/>
    <mergeCell ref="D10:G10"/>
    <mergeCell ref="D11:G11"/>
  </mergeCells>
  <conditionalFormatting sqref="M107">
    <cfRule type="cellIs" dxfId="5" priority="1" operator="lessThan" stopIfTrue="1">
      <formula>0</formula>
    </cfRule>
  </conditionalFormatting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Y159"/>
  <sheetViews>
    <sheetView workbookViewId="0" showGridLines="0" defaultGridColor="1"/>
  </sheetViews>
  <sheetFormatPr defaultColWidth="8.83333" defaultRowHeight="15" customHeight="1" outlineLevelRow="0" outlineLevelCol="0"/>
  <cols>
    <col min="1" max="6" width="8.85156" style="228" customWidth="1"/>
    <col min="7" max="7" width="18.5" style="228" customWidth="1"/>
    <col min="8" max="25" width="8.85156" style="228" customWidth="1"/>
    <col min="26" max="16384" width="8.85156" style="228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05" customHeight="1">
      <c r="A2" s="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5" customHeight="1">
      <c r="A3" s="17"/>
      <c r="B3" t="s" s="18">
        <v>30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ht="14.05" customHeight="1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ht="14.05" customHeight="1">
      <c r="A5" s="17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</row>
    <row r="6" ht="14.05" customHeight="1">
      <c r="A6" s="17"/>
      <c r="B6" s="2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5"/>
    </row>
    <row r="7" ht="24.4" customHeight="1">
      <c r="A7" s="17"/>
      <c r="B7" t="s" s="26">
        <v>134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5.1" customHeight="1">
      <c r="A8" s="17"/>
      <c r="B8" s="28"/>
      <c r="C8" s="29"/>
      <c r="D8" t="s" s="30">
        <v>32</v>
      </c>
      <c r="E8" s="31"/>
      <c r="F8" s="31"/>
      <c r="G8" s="31"/>
      <c r="H8" t="s" s="30">
        <v>33</v>
      </c>
      <c r="I8" s="32"/>
      <c r="J8" s="33">
        <v>200</v>
      </c>
      <c r="K8" s="34">
        <f>I8*J8</f>
        <v>0</v>
      </c>
      <c r="L8" s="35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ht="14.6" customHeight="1">
      <c r="A9" s="17"/>
      <c r="B9" s="28"/>
      <c r="C9" s="29"/>
      <c r="D9" t="s" s="36">
        <v>34</v>
      </c>
      <c r="E9" s="37"/>
      <c r="F9" s="37"/>
      <c r="G9" s="37"/>
      <c r="H9" t="s" s="36">
        <v>35</v>
      </c>
      <c r="I9" s="38"/>
      <c r="J9" s="39">
        <v>800</v>
      </c>
      <c r="K9" s="40">
        <f>I9*J9</f>
        <v>0</v>
      </c>
      <c r="L9" s="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7"/>
    </row>
    <row r="10" ht="14.6" customHeight="1">
      <c r="A10" s="17"/>
      <c r="B10" s="28"/>
      <c r="C10" s="29"/>
      <c r="D10" t="s" s="36">
        <v>36</v>
      </c>
      <c r="E10" s="37"/>
      <c r="F10" s="37"/>
      <c r="G10" s="37"/>
      <c r="H10" t="s" s="36">
        <v>35</v>
      </c>
      <c r="I10" s="38"/>
      <c r="J10" s="39">
        <v>700</v>
      </c>
      <c r="K10" s="40">
        <f>I10*J10</f>
        <v>0</v>
      </c>
      <c r="L10" s="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7"/>
    </row>
    <row r="11" ht="14.6" customHeight="1">
      <c r="A11" s="17"/>
      <c r="B11" s="41"/>
      <c r="C11" s="42"/>
      <c r="D11" t="s" s="36">
        <v>37</v>
      </c>
      <c r="E11" s="37"/>
      <c r="F11" s="37"/>
      <c r="G11" s="37"/>
      <c r="H11" t="s" s="36">
        <v>35</v>
      </c>
      <c r="I11" s="38"/>
      <c r="J11" s="39">
        <v>500</v>
      </c>
      <c r="K11" s="40">
        <f>I11*J11</f>
        <v>0</v>
      </c>
      <c r="L11" s="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7"/>
    </row>
    <row r="12" ht="14.6" customHeight="1">
      <c r="A12" s="17"/>
      <c r="B12" s="43"/>
      <c r="C12" s="44"/>
      <c r="D12" t="s" s="36">
        <v>38</v>
      </c>
      <c r="E12" s="37"/>
      <c r="F12" s="37"/>
      <c r="G12" s="37"/>
      <c r="H12" t="s" s="36">
        <v>35</v>
      </c>
      <c r="I12" s="38"/>
      <c r="J12" s="39">
        <v>500</v>
      </c>
      <c r="K12" s="40">
        <f>I12*J12</f>
        <v>0</v>
      </c>
      <c r="L12" s="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7"/>
    </row>
    <row r="13" ht="14.6" customHeight="1">
      <c r="A13" s="17"/>
      <c r="B13" s="45"/>
      <c r="C13" s="46"/>
      <c r="D13" t="s" s="36">
        <v>39</v>
      </c>
      <c r="E13" s="37"/>
      <c r="F13" s="37"/>
      <c r="G13" s="37"/>
      <c r="H13" t="s" s="36">
        <v>35</v>
      </c>
      <c r="I13" s="38"/>
      <c r="J13" s="39">
        <v>150</v>
      </c>
      <c r="K13" s="40">
        <f>I13*J13</f>
        <v>0</v>
      </c>
      <c r="L13" s="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7"/>
    </row>
    <row r="14" ht="14.6" customHeight="1">
      <c r="A14" s="17"/>
      <c r="B14" s="45"/>
      <c r="C14" s="46"/>
      <c r="D14" t="s" s="36">
        <v>40</v>
      </c>
      <c r="E14" s="37"/>
      <c r="F14" s="37"/>
      <c r="G14" s="37"/>
      <c r="H14" t="s" s="36">
        <v>35</v>
      </c>
      <c r="I14" s="38"/>
      <c r="J14" s="39">
        <v>250</v>
      </c>
      <c r="K14" s="40">
        <f>I14*J14</f>
        <v>0</v>
      </c>
      <c r="L14" s="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7"/>
    </row>
    <row r="15" ht="14.6" customHeight="1">
      <c r="A15" s="17"/>
      <c r="B15" s="20"/>
      <c r="C15" s="4"/>
      <c r="D15" s="47"/>
      <c r="E15" s="47"/>
      <c r="F15" s="47"/>
      <c r="G15" s="47"/>
      <c r="H15" s="48"/>
      <c r="I15" s="49"/>
      <c r="J15" s="50"/>
      <c r="K15" s="51">
        <f>(K8+K9+K10+K11+K12+K13+K14)</f>
        <v>0</v>
      </c>
      <c r="L15" s="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7"/>
    </row>
    <row r="16" ht="14.6" customHeight="1">
      <c r="A16" s="17"/>
      <c r="B16" s="20"/>
      <c r="C16" s="2"/>
      <c r="D16" s="52"/>
      <c r="E16" s="52"/>
      <c r="F16" s="52"/>
      <c r="G16" s="52"/>
      <c r="H16" s="53"/>
      <c r="I16" s="53"/>
      <c r="J16" s="53"/>
      <c r="K16" s="5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7"/>
    </row>
    <row r="17" ht="14.6" customHeight="1">
      <c r="A17" s="17"/>
      <c r="B17" s="20"/>
      <c r="C17" s="2"/>
      <c r="D17" s="55"/>
      <c r="E17" s="55"/>
      <c r="F17" s="55"/>
      <c r="G17" s="55"/>
      <c r="H17" s="2"/>
      <c r="I17" s="2"/>
      <c r="J17" s="2"/>
      <c r="K17" s="5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7"/>
    </row>
    <row r="18" ht="14.05" customHeight="1">
      <c r="A18" s="17"/>
      <c r="B18" s="57"/>
      <c r="C18" s="58"/>
      <c r="D18" s="3"/>
      <c r="E18" s="3"/>
      <c r="F18" s="3"/>
      <c r="G18" s="3"/>
      <c r="H18" s="3"/>
      <c r="I18" s="3"/>
      <c r="J18" s="3"/>
      <c r="K18" s="2"/>
      <c r="L18" s="2"/>
      <c r="M18" s="2"/>
      <c r="N18" s="2"/>
      <c r="O18" s="2"/>
      <c r="P18" s="16"/>
      <c r="Q18" s="16"/>
      <c r="R18" s="3"/>
      <c r="S18" s="3"/>
      <c r="T18" s="3"/>
      <c r="U18" s="3"/>
      <c r="V18" s="3"/>
      <c r="W18" s="3"/>
      <c r="X18" s="3"/>
      <c r="Y18" s="17"/>
    </row>
    <row r="19" ht="15.75" customHeight="1">
      <c r="A19" s="17"/>
      <c r="B19" t="s" s="59">
        <v>41</v>
      </c>
      <c r="C19" s="60"/>
      <c r="D19" t="s" s="61">
        <v>42</v>
      </c>
      <c r="E19" s="62"/>
      <c r="F19" s="62"/>
      <c r="G19" s="63"/>
      <c r="H19" s="64">
        <v>5</v>
      </c>
      <c r="I19" s="64">
        <v>80</v>
      </c>
      <c r="J19" s="64">
        <f>I19*H19</f>
        <v>400</v>
      </c>
      <c r="K19" s="7"/>
      <c r="L19" s="2"/>
      <c r="M19" s="2"/>
      <c r="N19" s="2"/>
      <c r="O19" s="17"/>
      <c r="P19" t="s" s="59">
        <v>43</v>
      </c>
      <c r="Q19" s="60"/>
      <c r="R19" t="s" s="65">
        <v>44</v>
      </c>
      <c r="S19" s="66"/>
      <c r="T19" s="66"/>
      <c r="U19" s="66"/>
      <c r="V19" s="64">
        <v>9</v>
      </c>
      <c r="W19" s="64">
        <v>33</v>
      </c>
      <c r="X19" s="64">
        <f>W19*V19</f>
        <v>297</v>
      </c>
      <c r="Y19" s="67"/>
    </row>
    <row r="20" ht="13.55" customHeight="1">
      <c r="A20" s="17"/>
      <c r="B20" s="60"/>
      <c r="C20" s="60"/>
      <c r="D20" t="s" s="61">
        <v>45</v>
      </c>
      <c r="E20" s="62"/>
      <c r="F20" s="62"/>
      <c r="G20" s="63"/>
      <c r="H20" s="64">
        <v>1</v>
      </c>
      <c r="I20" s="64">
        <v>100</v>
      </c>
      <c r="J20" s="64">
        <f>H20*I20</f>
        <v>100</v>
      </c>
      <c r="K20" s="7"/>
      <c r="L20" s="2"/>
      <c r="M20" s="2"/>
      <c r="N20" s="2"/>
      <c r="O20" s="17"/>
      <c r="P20" s="60"/>
      <c r="Q20" s="60"/>
      <c r="R20" t="s" s="65">
        <v>46</v>
      </c>
      <c r="S20" s="66"/>
      <c r="T20" s="66"/>
      <c r="U20" s="66"/>
      <c r="V20" s="64">
        <v>1</v>
      </c>
      <c r="W20" s="64">
        <v>200</v>
      </c>
      <c r="X20" s="64">
        <f>V20*W20</f>
        <v>200</v>
      </c>
      <c r="Y20" s="67"/>
    </row>
    <row r="21" ht="13.55" customHeight="1">
      <c r="A21" s="17"/>
      <c r="B21" s="60"/>
      <c r="C21" s="60"/>
      <c r="D21" t="s" s="61">
        <v>47</v>
      </c>
      <c r="E21" s="62"/>
      <c r="F21" s="62"/>
      <c r="G21" s="63"/>
      <c r="H21" s="64">
        <v>1</v>
      </c>
      <c r="I21" s="64">
        <v>150</v>
      </c>
      <c r="J21" s="64">
        <f>I21*H21</f>
        <v>150</v>
      </c>
      <c r="K21" s="7"/>
      <c r="L21" s="2"/>
      <c r="M21" s="2"/>
      <c r="N21" s="2"/>
      <c r="O21" s="17"/>
      <c r="P21" s="60"/>
      <c r="Q21" s="60"/>
      <c r="R21" t="s" s="65">
        <v>48</v>
      </c>
      <c r="S21" s="66"/>
      <c r="T21" s="66"/>
      <c r="U21" s="66"/>
      <c r="V21" s="64">
        <v>1</v>
      </c>
      <c r="W21" s="64">
        <v>200</v>
      </c>
      <c r="X21" s="64">
        <f>W21*V21</f>
        <v>200</v>
      </c>
      <c r="Y21" s="67"/>
    </row>
    <row r="22" ht="13.55" customHeight="1">
      <c r="A22" s="17"/>
      <c r="B22" s="60"/>
      <c r="C22" s="60"/>
      <c r="D22" t="s" s="61">
        <v>49</v>
      </c>
      <c r="E22" s="62"/>
      <c r="F22" s="62"/>
      <c r="G22" s="63"/>
      <c r="H22" s="64">
        <v>1</v>
      </c>
      <c r="I22" s="64">
        <v>150</v>
      </c>
      <c r="J22" s="64">
        <f>H22*I22</f>
        <v>150</v>
      </c>
      <c r="K22" s="7"/>
      <c r="L22" s="2"/>
      <c r="M22" s="2"/>
      <c r="N22" s="2"/>
      <c r="O22" s="17"/>
      <c r="P22" s="60"/>
      <c r="Q22" s="60"/>
      <c r="R22" t="s" s="61">
        <v>50</v>
      </c>
      <c r="S22" s="62"/>
      <c r="T22" s="62"/>
      <c r="U22" s="63"/>
      <c r="V22" s="64">
        <v>1</v>
      </c>
      <c r="W22" s="64">
        <v>100</v>
      </c>
      <c r="X22" s="64">
        <f>V22*W22</f>
        <v>100</v>
      </c>
      <c r="Y22" s="67"/>
    </row>
    <row r="23" ht="14" customHeight="1">
      <c r="A23" s="17"/>
      <c r="B23" s="60"/>
      <c r="C23" s="60"/>
      <c r="D23" t="s" s="61">
        <v>51</v>
      </c>
      <c r="E23" s="62"/>
      <c r="F23" s="62"/>
      <c r="G23" s="63"/>
      <c r="H23" s="64">
        <v>1</v>
      </c>
      <c r="I23" s="64">
        <v>100</v>
      </c>
      <c r="J23" s="64">
        <f>H23*I23</f>
        <v>100</v>
      </c>
      <c r="K23" s="7"/>
      <c r="L23" s="2"/>
      <c r="M23" s="2"/>
      <c r="N23" s="2"/>
      <c r="O23" s="17"/>
      <c r="P23" s="60"/>
      <c r="Q23" s="60"/>
      <c r="R23" t="s" s="68">
        <v>52</v>
      </c>
      <c r="S23" s="69"/>
      <c r="T23" s="69"/>
      <c r="U23" s="69"/>
      <c r="V23" s="64">
        <v>7</v>
      </c>
      <c r="W23" s="64">
        <v>10</v>
      </c>
      <c r="X23" s="64">
        <f>W23*V23</f>
        <v>70</v>
      </c>
      <c r="Y23" s="67"/>
    </row>
    <row r="24" ht="14" customHeight="1">
      <c r="A24" s="17"/>
      <c r="B24" s="60"/>
      <c r="C24" s="60"/>
      <c r="D24" t="s" s="70">
        <v>52</v>
      </c>
      <c r="E24" s="71"/>
      <c r="F24" s="71"/>
      <c r="G24" s="72"/>
      <c r="H24" s="64">
        <v>3</v>
      </c>
      <c r="I24" s="64">
        <v>10</v>
      </c>
      <c r="J24" s="64">
        <f>I24*H24</f>
        <v>30</v>
      </c>
      <c r="K24" s="7"/>
      <c r="L24" s="2"/>
      <c r="M24" s="2"/>
      <c r="N24" s="2"/>
      <c r="O24" s="17"/>
      <c r="P24" s="60"/>
      <c r="Q24" s="60"/>
      <c r="R24" t="s" s="65">
        <v>53</v>
      </c>
      <c r="S24" s="66"/>
      <c r="T24" s="66"/>
      <c r="U24" s="66"/>
      <c r="V24" s="64">
        <v>1</v>
      </c>
      <c r="W24" s="64">
        <v>20</v>
      </c>
      <c r="X24" s="64">
        <f>V24*W24</f>
        <v>20</v>
      </c>
      <c r="Y24" s="67"/>
    </row>
    <row r="25" ht="14.05" customHeight="1">
      <c r="A25" s="17"/>
      <c r="B25" s="60"/>
      <c r="C25" s="60"/>
      <c r="D25" t="s" s="61">
        <v>53</v>
      </c>
      <c r="E25" s="62"/>
      <c r="F25" s="62"/>
      <c r="G25" s="63"/>
      <c r="H25" s="64">
        <v>1</v>
      </c>
      <c r="I25" s="64">
        <v>20</v>
      </c>
      <c r="J25" s="64">
        <f>H25*I25</f>
        <v>20</v>
      </c>
      <c r="K25" s="7"/>
      <c r="L25" s="74"/>
      <c r="M25" s="2"/>
      <c r="N25" s="2"/>
      <c r="O25" s="17"/>
      <c r="P25" s="60"/>
      <c r="Q25" s="60"/>
      <c r="R25" t="s" s="75">
        <v>54</v>
      </c>
      <c r="S25" s="76"/>
      <c r="T25" s="76"/>
      <c r="U25" s="76"/>
      <c r="V25" s="77">
        <v>0</v>
      </c>
      <c r="W25" s="77">
        <v>800</v>
      </c>
      <c r="X25" s="78">
        <f>W25*V25</f>
        <v>0</v>
      </c>
      <c r="Y25" s="79"/>
    </row>
    <row r="26" ht="14.55" customHeight="1">
      <c r="A26" s="17"/>
      <c r="B26" s="60"/>
      <c r="C26" s="60"/>
      <c r="D26" t="s" s="80">
        <v>54</v>
      </c>
      <c r="E26" s="81"/>
      <c r="F26" s="81"/>
      <c r="G26" s="82"/>
      <c r="H26" s="77">
        <v>0</v>
      </c>
      <c r="I26" s="77">
        <v>800</v>
      </c>
      <c r="J26" s="78">
        <f>I26*H26</f>
        <v>0</v>
      </c>
      <c r="K26" s="83"/>
      <c r="L26" s="2"/>
      <c r="M26" s="2"/>
      <c r="N26" s="2"/>
      <c r="O26" s="2"/>
      <c r="P26" s="22"/>
      <c r="Q26" s="22"/>
      <c r="R26" s="53"/>
      <c r="S26" s="53"/>
      <c r="T26" s="53"/>
      <c r="U26" s="84"/>
      <c r="V26" s="12"/>
      <c r="W26" s="12"/>
      <c r="X26" t="s" s="13">
        <v>55</v>
      </c>
      <c r="Y26" s="85">
        <f>SUM(X19:X24)</f>
        <v>887</v>
      </c>
    </row>
    <row r="27" ht="14.05" customHeight="1">
      <c r="A27" s="17"/>
      <c r="B27" s="21"/>
      <c r="C27" s="22"/>
      <c r="D27" s="53"/>
      <c r="E27" s="53"/>
      <c r="F27" s="53"/>
      <c r="G27" s="53"/>
      <c r="H27" s="53"/>
      <c r="I27" s="84"/>
      <c r="J27" t="s" s="13">
        <v>55</v>
      </c>
      <c r="K27" s="64">
        <f>SUM(J19:J25)</f>
        <v>950</v>
      </c>
      <c r="L27" s="7"/>
      <c r="M27" s="2"/>
      <c r="N27" s="2"/>
      <c r="O27" s="2"/>
      <c r="P27" s="2"/>
      <c r="Q27" s="2"/>
      <c r="R27" s="2"/>
      <c r="S27" s="2"/>
      <c r="T27" s="2"/>
      <c r="U27" s="2"/>
      <c r="V27" s="53"/>
      <c r="W27" s="53"/>
      <c r="X27" s="53"/>
      <c r="Y27" s="86"/>
    </row>
    <row r="28" ht="15.75" customHeight="1">
      <c r="A28" s="17"/>
      <c r="B28" s="24"/>
      <c r="C28" s="16"/>
      <c r="D28" s="3"/>
      <c r="E28" s="3"/>
      <c r="F28" s="3"/>
      <c r="G28" s="3"/>
      <c r="H28" s="3"/>
      <c r="I28" s="3"/>
      <c r="J28" s="49"/>
      <c r="K28" s="53"/>
      <c r="L28" s="2"/>
      <c r="M28" s="2"/>
      <c r="N28" s="2"/>
      <c r="O28" s="2"/>
      <c r="P28" s="16"/>
      <c r="Q28" s="16"/>
      <c r="R28" s="3"/>
      <c r="S28" s="3"/>
      <c r="T28" s="3"/>
      <c r="U28" s="3"/>
      <c r="V28" s="3"/>
      <c r="W28" s="3"/>
      <c r="X28" s="3"/>
      <c r="Y28" s="17"/>
    </row>
    <row r="29" ht="14.1" customHeight="1">
      <c r="A29" s="17"/>
      <c r="B29" t="s" s="59">
        <v>56</v>
      </c>
      <c r="C29" s="60"/>
      <c r="D29" t="s" s="65">
        <v>44</v>
      </c>
      <c r="E29" s="66"/>
      <c r="F29" s="66"/>
      <c r="G29" s="66"/>
      <c r="H29" s="64">
        <v>10</v>
      </c>
      <c r="I29" s="64">
        <v>25</v>
      </c>
      <c r="J29" s="64">
        <f>I29*H29</f>
        <v>250</v>
      </c>
      <c r="K29" s="7"/>
      <c r="L29" s="2"/>
      <c r="M29" s="2"/>
      <c r="N29" s="2"/>
      <c r="O29" s="17"/>
      <c r="P29" t="s" s="59">
        <v>57</v>
      </c>
      <c r="Q29" s="60"/>
      <c r="R29" t="s" s="65">
        <v>44</v>
      </c>
      <c r="S29" s="48"/>
      <c r="T29" s="49"/>
      <c r="U29" s="50"/>
      <c r="V29" s="64">
        <v>12</v>
      </c>
      <c r="W29" s="64">
        <v>25</v>
      </c>
      <c r="X29" s="64">
        <f>W29*V29</f>
        <v>300</v>
      </c>
      <c r="Y29" s="67"/>
    </row>
    <row r="30" ht="13.55" customHeight="1">
      <c r="A30" s="17"/>
      <c r="B30" s="60"/>
      <c r="C30" s="60"/>
      <c r="D30" t="s" s="65">
        <v>58</v>
      </c>
      <c r="E30" s="66"/>
      <c r="F30" s="66"/>
      <c r="G30" s="66"/>
      <c r="H30" s="64">
        <v>1</v>
      </c>
      <c r="I30" s="64">
        <v>150</v>
      </c>
      <c r="J30" s="64">
        <f>H30*I30</f>
        <v>150</v>
      </c>
      <c r="K30" s="7"/>
      <c r="L30" s="2"/>
      <c r="M30" s="2"/>
      <c r="N30" s="2"/>
      <c r="O30" s="17"/>
      <c r="P30" s="60"/>
      <c r="Q30" s="60"/>
      <c r="R30" t="s" s="65">
        <v>59</v>
      </c>
      <c r="S30" s="66"/>
      <c r="T30" s="66"/>
      <c r="U30" s="66"/>
      <c r="V30" s="64">
        <v>1</v>
      </c>
      <c r="W30" s="64">
        <v>100</v>
      </c>
      <c r="X30" s="64">
        <f>V30*W30</f>
        <v>100</v>
      </c>
      <c r="Y30" s="67"/>
    </row>
    <row r="31" ht="13.55" customHeight="1">
      <c r="A31" s="17"/>
      <c r="B31" s="60"/>
      <c r="C31" s="60"/>
      <c r="D31" t="s" s="65">
        <v>60</v>
      </c>
      <c r="E31" s="66"/>
      <c r="F31" s="66"/>
      <c r="G31" s="66"/>
      <c r="H31" s="64">
        <v>1</v>
      </c>
      <c r="I31" s="64">
        <v>100</v>
      </c>
      <c r="J31" s="64">
        <f>I31*H31</f>
        <v>100</v>
      </c>
      <c r="K31" s="7"/>
      <c r="L31" s="2"/>
      <c r="M31" s="2"/>
      <c r="N31" s="2"/>
      <c r="O31" s="17"/>
      <c r="P31" s="60"/>
      <c r="Q31" s="60"/>
      <c r="R31" t="s" s="65">
        <v>61</v>
      </c>
      <c r="S31" s="66"/>
      <c r="T31" s="66"/>
      <c r="U31" s="66"/>
      <c r="V31" s="64">
        <v>1</v>
      </c>
      <c r="W31" s="64">
        <v>250</v>
      </c>
      <c r="X31" s="64">
        <f>W31*V31</f>
        <v>250</v>
      </c>
      <c r="Y31" s="67"/>
    </row>
    <row r="32" ht="13.55" customHeight="1">
      <c r="A32" s="17"/>
      <c r="B32" s="60"/>
      <c r="C32" s="60"/>
      <c r="D32" t="s" s="61">
        <v>62</v>
      </c>
      <c r="E32" s="62"/>
      <c r="F32" s="62"/>
      <c r="G32" s="63"/>
      <c r="H32" s="64">
        <v>1</v>
      </c>
      <c r="I32" s="64">
        <v>150</v>
      </c>
      <c r="J32" s="64">
        <f>H32*I32</f>
        <v>150</v>
      </c>
      <c r="K32" s="7"/>
      <c r="L32" s="2"/>
      <c r="M32" s="2"/>
      <c r="N32" s="2"/>
      <c r="O32" s="17"/>
      <c r="P32" s="60"/>
      <c r="Q32" s="60"/>
      <c r="R32" t="s" s="61">
        <v>63</v>
      </c>
      <c r="S32" s="62"/>
      <c r="T32" s="62"/>
      <c r="U32" s="63"/>
      <c r="V32" s="64">
        <v>1</v>
      </c>
      <c r="W32" s="64">
        <v>150</v>
      </c>
      <c r="X32" s="64">
        <f>V32*W32</f>
        <v>150</v>
      </c>
      <c r="Y32" s="67"/>
    </row>
    <row r="33" ht="14" customHeight="1">
      <c r="A33" s="17"/>
      <c r="B33" s="60"/>
      <c r="C33" s="60"/>
      <c r="D33" t="s" s="61">
        <v>64</v>
      </c>
      <c r="E33" s="62"/>
      <c r="F33" s="62"/>
      <c r="G33" s="63"/>
      <c r="H33" s="64">
        <v>1</v>
      </c>
      <c r="I33" s="64">
        <v>100</v>
      </c>
      <c r="J33" s="64">
        <f>H33*I33</f>
        <v>100</v>
      </c>
      <c r="K33" s="7"/>
      <c r="L33" s="2"/>
      <c r="M33" s="2"/>
      <c r="N33" s="2"/>
      <c r="O33" s="17"/>
      <c r="P33" s="60"/>
      <c r="Q33" s="60"/>
      <c r="R33" t="s" s="68">
        <v>52</v>
      </c>
      <c r="S33" s="69"/>
      <c r="T33" s="69"/>
      <c r="U33" s="69"/>
      <c r="V33" s="64">
        <v>0</v>
      </c>
      <c r="W33" s="64">
        <v>10</v>
      </c>
      <c r="X33" s="64">
        <f>W33*V33</f>
        <v>0</v>
      </c>
      <c r="Y33" s="67"/>
    </row>
    <row r="34" ht="14" customHeight="1">
      <c r="A34" s="17"/>
      <c r="B34" s="60"/>
      <c r="C34" s="60"/>
      <c r="D34" t="s" s="68">
        <v>52</v>
      </c>
      <c r="E34" s="100"/>
      <c r="F34" s="62"/>
      <c r="G34" s="63"/>
      <c r="H34" s="64">
        <v>4</v>
      </c>
      <c r="I34" s="64">
        <v>10</v>
      </c>
      <c r="J34" s="64">
        <f>I34*H34</f>
        <v>40</v>
      </c>
      <c r="K34" s="7"/>
      <c r="L34" s="2"/>
      <c r="M34" s="2"/>
      <c r="N34" s="2"/>
      <c r="O34" s="17"/>
      <c r="P34" s="60"/>
      <c r="Q34" s="60"/>
      <c r="R34" t="s" s="65">
        <v>53</v>
      </c>
      <c r="S34" s="66"/>
      <c r="T34" s="66"/>
      <c r="U34" s="66"/>
      <c r="V34" s="64">
        <v>1</v>
      </c>
      <c r="W34" s="64">
        <v>20</v>
      </c>
      <c r="X34" s="64">
        <f>V34*W34</f>
        <v>20</v>
      </c>
      <c r="Y34" s="67"/>
    </row>
    <row r="35" ht="14.05" customHeight="1">
      <c r="A35" s="17"/>
      <c r="B35" s="60"/>
      <c r="C35" s="60"/>
      <c r="D35" t="s" s="65">
        <v>53</v>
      </c>
      <c r="E35" s="66"/>
      <c r="F35" s="66"/>
      <c r="G35" s="66"/>
      <c r="H35" s="64">
        <v>1</v>
      </c>
      <c r="I35" s="64">
        <v>20</v>
      </c>
      <c r="J35" s="64">
        <f>H35*I35</f>
        <v>20</v>
      </c>
      <c r="K35" s="7"/>
      <c r="L35" s="74"/>
      <c r="M35" s="2"/>
      <c r="N35" s="2"/>
      <c r="O35" s="17"/>
      <c r="P35" s="60"/>
      <c r="Q35" s="60"/>
      <c r="R35" t="s" s="75">
        <v>54</v>
      </c>
      <c r="S35" s="76"/>
      <c r="T35" s="76"/>
      <c r="U35" s="76"/>
      <c r="V35" s="77">
        <v>0</v>
      </c>
      <c r="W35" s="77">
        <v>800</v>
      </c>
      <c r="X35" s="78">
        <f>V35*W35</f>
        <v>0</v>
      </c>
      <c r="Y35" s="79"/>
    </row>
    <row r="36" ht="14.55" customHeight="1">
      <c r="A36" s="17"/>
      <c r="B36" s="60"/>
      <c r="C36" s="60"/>
      <c r="D36" t="s" s="75">
        <v>54</v>
      </c>
      <c r="E36" s="76"/>
      <c r="F36" s="76"/>
      <c r="G36" s="76"/>
      <c r="H36" s="77">
        <v>0</v>
      </c>
      <c r="I36" s="77">
        <v>800</v>
      </c>
      <c r="J36" s="78">
        <f>H36*I36</f>
        <v>0</v>
      </c>
      <c r="K36" s="83"/>
      <c r="L36" s="2"/>
      <c r="M36" s="2"/>
      <c r="N36" s="2"/>
      <c r="O36" s="2"/>
      <c r="P36" s="22"/>
      <c r="Q36" s="22"/>
      <c r="R36" s="53"/>
      <c r="S36" s="53"/>
      <c r="T36" s="53"/>
      <c r="U36" s="84"/>
      <c r="V36" s="12"/>
      <c r="W36" s="12"/>
      <c r="X36" t="s" s="13">
        <v>55</v>
      </c>
      <c r="Y36" s="85">
        <f>SUM(X29:X34)</f>
        <v>820</v>
      </c>
    </row>
    <row r="37" ht="15.75" customHeight="1">
      <c r="A37" s="17"/>
      <c r="B37" s="21"/>
      <c r="C37" s="22"/>
      <c r="D37" s="112"/>
      <c r="E37" s="113"/>
      <c r="F37" s="113"/>
      <c r="G37" s="114"/>
      <c r="H37" s="12"/>
      <c r="I37" s="12"/>
      <c r="J37" t="s" s="13">
        <v>55</v>
      </c>
      <c r="K37" s="64">
        <f>(J29+J30+J31+J32+J33+J34+J35)</f>
        <v>810</v>
      </c>
      <c r="L37" s="7"/>
      <c r="M37" s="2"/>
      <c r="N37" s="2"/>
      <c r="O37" s="2"/>
      <c r="P37" s="2"/>
      <c r="Q37" s="2"/>
      <c r="R37" s="2"/>
      <c r="S37" s="2"/>
      <c r="T37" s="2"/>
      <c r="U37" s="2"/>
      <c r="V37" s="53"/>
      <c r="W37" s="53"/>
      <c r="X37" s="53"/>
      <c r="Y37" s="86"/>
    </row>
    <row r="38" ht="13.55" customHeight="1">
      <c r="A38" s="17"/>
      <c r="B38" s="20"/>
      <c r="C38" s="2"/>
      <c r="D38" s="116"/>
      <c r="E38" s="117"/>
      <c r="F38" s="117"/>
      <c r="G38" s="117"/>
      <c r="H38" s="53"/>
      <c r="I38" s="53"/>
      <c r="J38" s="53"/>
      <c r="K38" s="5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7"/>
    </row>
    <row r="39" ht="14.05" customHeight="1">
      <c r="A39" s="17"/>
      <c r="B39" s="118"/>
      <c r="C39" s="119"/>
      <c r="D39" s="120"/>
      <c r="E39" s="3"/>
      <c r="F39" s="3"/>
      <c r="G39" s="3"/>
      <c r="H39" s="3"/>
      <c r="I39" s="3"/>
      <c r="J39" s="3"/>
      <c r="K39" s="2"/>
      <c r="L39" s="2"/>
      <c r="M39" s="2"/>
      <c r="N39" s="2"/>
      <c r="O39" s="2"/>
      <c r="P39" s="3"/>
      <c r="Q39" s="3"/>
      <c r="R39" s="3"/>
      <c r="S39" s="3"/>
      <c r="T39" s="3"/>
      <c r="U39" s="3"/>
      <c r="V39" s="3"/>
      <c r="W39" s="3"/>
      <c r="X39" s="3"/>
      <c r="Y39" s="17"/>
    </row>
    <row r="40" ht="14.1" customHeight="1">
      <c r="A40" s="17"/>
      <c r="B40" t="s" s="59">
        <v>65</v>
      </c>
      <c r="C40" s="60"/>
      <c r="D40" t="s" s="65">
        <v>42</v>
      </c>
      <c r="E40" s="66"/>
      <c r="F40" s="66"/>
      <c r="G40" s="66"/>
      <c r="H40" s="64">
        <v>4</v>
      </c>
      <c r="I40" s="64">
        <v>80</v>
      </c>
      <c r="J40" s="64">
        <f>I40*H40</f>
        <v>320</v>
      </c>
      <c r="K40" s="7"/>
      <c r="L40" s="2"/>
      <c r="M40" s="2"/>
      <c r="N40" s="2"/>
      <c r="O40" s="4"/>
      <c r="P40" t="s" s="121">
        <v>66</v>
      </c>
      <c r="Q40" s="122"/>
      <c r="R40" t="s" s="123">
        <v>44</v>
      </c>
      <c r="S40" s="49"/>
      <c r="T40" s="49"/>
      <c r="U40" s="50"/>
      <c r="V40" s="64">
        <v>12</v>
      </c>
      <c r="W40" s="64">
        <v>25</v>
      </c>
      <c r="X40" s="64">
        <f>W40*V40</f>
        <v>300</v>
      </c>
      <c r="Y40" s="67"/>
    </row>
    <row r="41" ht="13.55" customHeight="1">
      <c r="A41" s="17"/>
      <c r="B41" s="60"/>
      <c r="C41" s="60"/>
      <c r="D41" t="s" s="65">
        <v>67</v>
      </c>
      <c r="E41" s="66"/>
      <c r="F41" s="66"/>
      <c r="G41" s="66"/>
      <c r="H41" s="64">
        <v>0</v>
      </c>
      <c r="I41" s="64">
        <v>200</v>
      </c>
      <c r="J41" s="64">
        <f>H41*I41</f>
        <v>0</v>
      </c>
      <c r="K41" s="7"/>
      <c r="L41" s="2"/>
      <c r="M41" s="2"/>
      <c r="N41" s="2"/>
      <c r="O41" s="4"/>
      <c r="P41" s="122"/>
      <c r="Q41" s="122"/>
      <c r="R41" t="s" s="124">
        <v>68</v>
      </c>
      <c r="S41" s="66"/>
      <c r="T41" s="66"/>
      <c r="U41" s="66"/>
      <c r="V41" s="64">
        <v>1</v>
      </c>
      <c r="W41" s="64">
        <v>150</v>
      </c>
      <c r="X41" s="64">
        <f>V41*W41</f>
        <v>150</v>
      </c>
      <c r="Y41" s="67"/>
    </row>
    <row r="42" ht="13.55" customHeight="1">
      <c r="A42" s="17"/>
      <c r="B42" s="60"/>
      <c r="C42" s="60"/>
      <c r="D42" t="s" s="65">
        <v>69</v>
      </c>
      <c r="E42" s="66"/>
      <c r="F42" s="66"/>
      <c r="G42" s="66"/>
      <c r="H42" s="64">
        <v>0</v>
      </c>
      <c r="I42" s="64">
        <v>100</v>
      </c>
      <c r="J42" s="64">
        <f>I42*H42</f>
        <v>0</v>
      </c>
      <c r="K42" s="7"/>
      <c r="L42" s="2"/>
      <c r="M42" s="2"/>
      <c r="N42" s="2"/>
      <c r="O42" s="4"/>
      <c r="P42" s="122"/>
      <c r="Q42" s="122"/>
      <c r="R42" t="s" s="124">
        <v>70</v>
      </c>
      <c r="S42" s="66"/>
      <c r="T42" s="66"/>
      <c r="U42" s="66"/>
      <c r="V42" s="64">
        <v>1</v>
      </c>
      <c r="W42" s="64">
        <v>250</v>
      </c>
      <c r="X42" s="64">
        <f>W42*V42</f>
        <v>250</v>
      </c>
      <c r="Y42" s="67"/>
    </row>
    <row r="43" ht="13.55" customHeight="1">
      <c r="A43" s="17"/>
      <c r="B43" s="60"/>
      <c r="C43" s="60"/>
      <c r="D43" t="s" s="65">
        <v>71</v>
      </c>
      <c r="E43" s="66"/>
      <c r="F43" s="66"/>
      <c r="G43" s="66"/>
      <c r="H43" s="64">
        <v>1</v>
      </c>
      <c r="I43" s="64">
        <v>100</v>
      </c>
      <c r="J43" s="64">
        <f>H43*I43</f>
        <v>100</v>
      </c>
      <c r="K43" s="7"/>
      <c r="L43" s="2"/>
      <c r="M43" s="2"/>
      <c r="N43" s="2"/>
      <c r="O43" s="4"/>
      <c r="P43" s="122"/>
      <c r="Q43" s="122"/>
      <c r="R43" t="s" s="124">
        <v>72</v>
      </c>
      <c r="S43" s="66"/>
      <c r="T43" s="66"/>
      <c r="U43" s="66"/>
      <c r="V43" s="64">
        <v>1</v>
      </c>
      <c r="W43" s="64">
        <v>100</v>
      </c>
      <c r="X43" s="64">
        <f>V43*W43</f>
        <v>100</v>
      </c>
      <c r="Y43" s="67"/>
    </row>
    <row r="44" ht="14" customHeight="1">
      <c r="A44" s="17"/>
      <c r="B44" s="60"/>
      <c r="C44" s="60"/>
      <c r="D44" t="s" s="61">
        <v>73</v>
      </c>
      <c r="E44" s="62"/>
      <c r="F44" s="62"/>
      <c r="G44" s="63"/>
      <c r="H44" s="64">
        <v>0</v>
      </c>
      <c r="I44" s="64">
        <v>100</v>
      </c>
      <c r="J44" s="64">
        <f>H44*I44</f>
        <v>0</v>
      </c>
      <c r="K44" s="7"/>
      <c r="L44" s="2"/>
      <c r="M44" s="2"/>
      <c r="N44" s="2"/>
      <c r="O44" s="4"/>
      <c r="P44" s="122"/>
      <c r="Q44" s="122"/>
      <c r="R44" t="s" s="125">
        <v>52</v>
      </c>
      <c r="S44" s="69"/>
      <c r="T44" s="69"/>
      <c r="U44" s="69"/>
      <c r="V44" s="64">
        <v>6</v>
      </c>
      <c r="W44" s="64">
        <v>10</v>
      </c>
      <c r="X44" s="64">
        <f>W44*V44</f>
        <v>60</v>
      </c>
      <c r="Y44" s="67"/>
    </row>
    <row r="45" ht="14" customHeight="1">
      <c r="A45" s="17"/>
      <c r="B45" s="60"/>
      <c r="C45" s="60"/>
      <c r="D45" t="s" s="68">
        <v>52</v>
      </c>
      <c r="E45" s="69"/>
      <c r="F45" s="69"/>
      <c r="G45" s="69"/>
      <c r="H45" s="64">
        <v>0</v>
      </c>
      <c r="I45" s="64">
        <v>10</v>
      </c>
      <c r="J45" s="64">
        <f>I45*H45</f>
        <v>0</v>
      </c>
      <c r="K45" s="7"/>
      <c r="L45" s="2"/>
      <c r="M45" s="2"/>
      <c r="N45" s="2"/>
      <c r="O45" s="4"/>
      <c r="P45" s="122"/>
      <c r="Q45" s="122"/>
      <c r="R45" t="s" s="124">
        <v>53</v>
      </c>
      <c r="S45" s="66"/>
      <c r="T45" s="66"/>
      <c r="U45" s="66"/>
      <c r="V45" s="64">
        <v>1</v>
      </c>
      <c r="W45" s="64">
        <v>20</v>
      </c>
      <c r="X45" s="64">
        <f>W45*V45</f>
        <v>20</v>
      </c>
      <c r="Y45" s="67"/>
    </row>
    <row r="46" ht="13.55" customHeight="1">
      <c r="A46" s="17"/>
      <c r="B46" s="60"/>
      <c r="C46" s="60"/>
      <c r="D46" t="s" s="65">
        <v>53</v>
      </c>
      <c r="E46" s="66"/>
      <c r="F46" s="66"/>
      <c r="G46" s="66"/>
      <c r="H46" s="64">
        <v>0</v>
      </c>
      <c r="I46" s="64">
        <v>20</v>
      </c>
      <c r="J46" s="64">
        <f>I46*H46</f>
        <v>0</v>
      </c>
      <c r="K46" s="7"/>
      <c r="L46" s="2"/>
      <c r="M46" s="2"/>
      <c r="N46" s="2"/>
      <c r="O46" s="4"/>
      <c r="P46" s="122"/>
      <c r="Q46" s="122"/>
      <c r="R46" t="s" s="126">
        <v>54</v>
      </c>
      <c r="S46" s="76"/>
      <c r="T46" s="76"/>
      <c r="U46" s="76"/>
      <c r="V46" s="77">
        <v>0</v>
      </c>
      <c r="W46" s="77">
        <v>800</v>
      </c>
      <c r="X46" s="78">
        <f>W46*V46</f>
        <v>0</v>
      </c>
      <c r="Y46" s="79"/>
    </row>
    <row r="47" ht="15.75" customHeight="1">
      <c r="A47" s="17"/>
      <c r="B47" s="60"/>
      <c r="C47" s="60"/>
      <c r="D47" t="s" s="75">
        <v>54</v>
      </c>
      <c r="E47" s="76"/>
      <c r="F47" s="76"/>
      <c r="G47" s="76"/>
      <c r="H47" s="77">
        <v>0</v>
      </c>
      <c r="I47" s="77">
        <v>900</v>
      </c>
      <c r="J47" s="78">
        <f>I47*H47</f>
        <v>0</v>
      </c>
      <c r="K47" s="83"/>
      <c r="L47" s="74"/>
      <c r="M47" s="2"/>
      <c r="N47" s="2"/>
      <c r="O47" s="2"/>
      <c r="P47" s="53"/>
      <c r="Q47" s="53"/>
      <c r="R47" s="53"/>
      <c r="S47" s="53"/>
      <c r="T47" s="53"/>
      <c r="U47" s="84"/>
      <c r="V47" s="12"/>
      <c r="W47" s="12"/>
      <c r="X47" t="s" s="13">
        <v>55</v>
      </c>
      <c r="Y47" s="85">
        <f>SUM(X40:X45)</f>
        <v>880</v>
      </c>
    </row>
    <row r="48" ht="14.05" customHeight="1">
      <c r="A48" s="17"/>
      <c r="B48" s="21"/>
      <c r="C48" s="22"/>
      <c r="D48" s="53"/>
      <c r="E48" s="53"/>
      <c r="F48" s="53"/>
      <c r="G48" s="84"/>
      <c r="H48" s="12"/>
      <c r="I48" s="12"/>
      <c r="J48" t="s" s="13">
        <v>55</v>
      </c>
      <c r="K48" s="64">
        <f>SUM(J40:J46)</f>
        <v>420</v>
      </c>
      <c r="L48" s="7"/>
      <c r="M48" s="2"/>
      <c r="N48" s="2"/>
      <c r="O48" s="2"/>
      <c r="P48" s="2"/>
      <c r="Q48" s="2"/>
      <c r="R48" s="2"/>
      <c r="S48" s="2"/>
      <c r="T48" s="2"/>
      <c r="U48" s="2"/>
      <c r="V48" s="53"/>
      <c r="W48" s="53"/>
      <c r="X48" s="53"/>
      <c r="Y48" s="86"/>
    </row>
    <row r="49" ht="13.55" customHeight="1">
      <c r="A49" s="17"/>
      <c r="B49" s="20"/>
      <c r="C49" s="2"/>
      <c r="D49" s="2"/>
      <c r="E49" s="2"/>
      <c r="F49" s="2"/>
      <c r="G49" s="2"/>
      <c r="H49" s="53"/>
      <c r="I49" s="53"/>
      <c r="J49" s="53"/>
      <c r="K49" s="53"/>
      <c r="L49" s="2"/>
      <c r="M49" s="2"/>
      <c r="N49" s="2"/>
      <c r="O49" s="2"/>
      <c r="P49" s="2"/>
      <c r="Q49" s="2"/>
      <c r="R49" s="116"/>
      <c r="S49" s="116"/>
      <c r="T49" s="116"/>
      <c r="U49" s="116"/>
      <c r="V49" s="2"/>
      <c r="W49" s="2"/>
      <c r="X49" s="2"/>
      <c r="Y49" s="17"/>
    </row>
    <row r="50" ht="13.55" customHeight="1">
      <c r="A50" s="17"/>
      <c r="B50" s="2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16"/>
      <c r="S50" s="116"/>
      <c r="T50" s="116"/>
      <c r="U50" s="116"/>
      <c r="V50" s="2"/>
      <c r="W50" s="2"/>
      <c r="X50" s="2"/>
      <c r="Y50" s="17"/>
    </row>
    <row r="51" ht="14.05" customHeight="1">
      <c r="A51" s="17"/>
      <c r="B51" s="24"/>
      <c r="C51" s="16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16"/>
      <c r="Q51" s="16"/>
      <c r="R51" s="3"/>
      <c r="S51" s="3"/>
      <c r="T51" s="3"/>
      <c r="U51" s="3"/>
      <c r="V51" s="3"/>
      <c r="W51" s="3"/>
      <c r="X51" s="3"/>
      <c r="Y51" s="17"/>
    </row>
    <row r="52" ht="14.1" customHeight="1">
      <c r="A52" s="17"/>
      <c r="B52" t="s" s="59">
        <v>74</v>
      </c>
      <c r="C52" s="60"/>
      <c r="D52" t="s" s="65">
        <v>44</v>
      </c>
      <c r="E52" s="66"/>
      <c r="F52" s="66"/>
      <c r="G52" s="66"/>
      <c r="H52" s="64">
        <v>12</v>
      </c>
      <c r="I52" s="64">
        <v>25</v>
      </c>
      <c r="J52" s="64">
        <f>I52*H52</f>
        <v>300</v>
      </c>
      <c r="K52" s="7"/>
      <c r="L52" s="2"/>
      <c r="M52" s="2"/>
      <c r="N52" s="2"/>
      <c r="O52" s="17"/>
      <c r="P52" t="s" s="59">
        <v>75</v>
      </c>
      <c r="Q52" s="60"/>
      <c r="R52" t="s" s="65">
        <v>44</v>
      </c>
      <c r="S52" s="66"/>
      <c r="T52" s="66"/>
      <c r="U52" s="66"/>
      <c r="V52" s="64">
        <v>5</v>
      </c>
      <c r="W52" s="64">
        <v>80</v>
      </c>
      <c r="X52" s="64">
        <f>W52*V52</f>
        <v>400</v>
      </c>
      <c r="Y52" s="67"/>
    </row>
    <row r="53" ht="13.55" customHeight="1">
      <c r="A53" s="17"/>
      <c r="B53" s="60"/>
      <c r="C53" s="60"/>
      <c r="D53" t="s" s="65">
        <v>76</v>
      </c>
      <c r="E53" s="66"/>
      <c r="F53" s="66"/>
      <c r="G53" s="66"/>
      <c r="H53" s="64">
        <v>1</v>
      </c>
      <c r="I53" s="64">
        <v>100</v>
      </c>
      <c r="J53" s="64">
        <f>H53*I53</f>
        <v>100</v>
      </c>
      <c r="K53" s="7"/>
      <c r="L53" s="2"/>
      <c r="M53" s="2"/>
      <c r="N53" s="2"/>
      <c r="O53" s="17"/>
      <c r="P53" s="60"/>
      <c r="Q53" s="60"/>
      <c r="R53" t="s" s="65">
        <v>77</v>
      </c>
      <c r="S53" s="66"/>
      <c r="T53" s="66"/>
      <c r="U53" s="66"/>
      <c r="V53" s="64">
        <v>0.5</v>
      </c>
      <c r="W53" s="64">
        <v>150</v>
      </c>
      <c r="X53" s="64">
        <f>V53*W53</f>
        <v>75</v>
      </c>
      <c r="Y53" s="67"/>
    </row>
    <row r="54" ht="13.55" customHeight="1">
      <c r="A54" s="17"/>
      <c r="B54" s="60"/>
      <c r="C54" s="60"/>
      <c r="D54" t="s" s="65">
        <v>78</v>
      </c>
      <c r="E54" s="66"/>
      <c r="F54" s="66"/>
      <c r="G54" s="66"/>
      <c r="H54" s="64">
        <v>1</v>
      </c>
      <c r="I54" s="64">
        <v>100</v>
      </c>
      <c r="J54" s="64">
        <f>I54*H54</f>
        <v>100</v>
      </c>
      <c r="K54" s="7"/>
      <c r="L54" s="2"/>
      <c r="M54" s="2"/>
      <c r="N54" s="2"/>
      <c r="O54" s="17"/>
      <c r="P54" s="60"/>
      <c r="Q54" s="60"/>
      <c r="R54" t="s" s="65">
        <v>79</v>
      </c>
      <c r="S54" s="66"/>
      <c r="T54" s="66"/>
      <c r="U54" s="66"/>
      <c r="V54" s="64">
        <v>0</v>
      </c>
      <c r="W54" s="64">
        <v>250</v>
      </c>
      <c r="X54" s="64">
        <f>W54*V54</f>
        <v>0</v>
      </c>
      <c r="Y54" s="67"/>
    </row>
    <row r="55" ht="13.55" customHeight="1">
      <c r="A55" s="17"/>
      <c r="B55" s="60"/>
      <c r="C55" s="60"/>
      <c r="D55" t="s" s="65">
        <v>80</v>
      </c>
      <c r="E55" s="66"/>
      <c r="F55" s="66"/>
      <c r="G55" s="66"/>
      <c r="H55" s="64">
        <v>1</v>
      </c>
      <c r="I55" s="64">
        <v>100</v>
      </c>
      <c r="J55" s="64">
        <f>H55*I55</f>
        <v>100</v>
      </c>
      <c r="K55" s="7"/>
      <c r="L55" s="2"/>
      <c r="M55" s="2"/>
      <c r="N55" s="2"/>
      <c r="O55" s="17"/>
      <c r="P55" s="60"/>
      <c r="Q55" s="60"/>
      <c r="R55" t="s" s="65">
        <v>81</v>
      </c>
      <c r="S55" s="66"/>
      <c r="T55" s="66"/>
      <c r="U55" s="66"/>
      <c r="V55" s="64">
        <v>1</v>
      </c>
      <c r="W55" s="64">
        <v>100</v>
      </c>
      <c r="X55" s="64">
        <f>W55*V55</f>
        <v>100</v>
      </c>
      <c r="Y55" s="67"/>
    </row>
    <row r="56" ht="15.75" customHeight="1">
      <c r="A56" s="17"/>
      <c r="B56" s="60"/>
      <c r="C56" s="60"/>
      <c r="D56" t="s" s="65">
        <v>82</v>
      </c>
      <c r="E56" s="66"/>
      <c r="F56" s="66"/>
      <c r="G56" s="66"/>
      <c r="H56" s="64">
        <v>1</v>
      </c>
      <c r="I56" s="64">
        <v>200</v>
      </c>
      <c r="J56" s="64">
        <f>H56*I56</f>
        <v>200</v>
      </c>
      <c r="K56" s="7"/>
      <c r="L56" s="2"/>
      <c r="M56" s="2"/>
      <c r="N56" s="2"/>
      <c r="O56" s="17"/>
      <c r="P56" s="60"/>
      <c r="Q56" s="60"/>
      <c r="R56" t="s" s="65">
        <v>83</v>
      </c>
      <c r="S56" s="66"/>
      <c r="T56" s="66"/>
      <c r="U56" s="66"/>
      <c r="V56" s="64">
        <v>1</v>
      </c>
      <c r="W56" s="64">
        <v>100</v>
      </c>
      <c r="X56" s="64">
        <f>W56*V56</f>
        <v>100</v>
      </c>
      <c r="Y56" s="67"/>
    </row>
    <row r="57" ht="14" customHeight="1">
      <c r="A57" s="17"/>
      <c r="B57" s="60"/>
      <c r="C57" s="60"/>
      <c r="D57" t="s" s="127">
        <v>52</v>
      </c>
      <c r="E57" s="128"/>
      <c r="F57" s="128"/>
      <c r="G57" s="128"/>
      <c r="H57" s="64">
        <v>10</v>
      </c>
      <c r="I57" s="64">
        <v>10</v>
      </c>
      <c r="J57" s="64">
        <f>I57*H57</f>
        <v>100</v>
      </c>
      <c r="K57" s="7"/>
      <c r="L57" s="2"/>
      <c r="M57" s="2"/>
      <c r="N57" s="2"/>
      <c r="O57" s="17"/>
      <c r="P57" s="60"/>
      <c r="Q57" s="60"/>
      <c r="R57" t="s" s="68">
        <v>52</v>
      </c>
      <c r="S57" s="69"/>
      <c r="T57" s="69"/>
      <c r="U57" s="69"/>
      <c r="V57" s="64">
        <v>0</v>
      </c>
      <c r="W57" s="64">
        <v>10</v>
      </c>
      <c r="X57" s="64">
        <f>W57*V57</f>
        <v>0</v>
      </c>
      <c r="Y57" s="67"/>
    </row>
    <row r="58" ht="13.55" customHeight="1">
      <c r="A58" s="17"/>
      <c r="B58" s="60"/>
      <c r="C58" s="60"/>
      <c r="D58" t="s" s="65">
        <v>53</v>
      </c>
      <c r="E58" s="66"/>
      <c r="F58" s="66"/>
      <c r="G58" s="66"/>
      <c r="H58" s="64">
        <v>1</v>
      </c>
      <c r="I58" s="64">
        <v>20</v>
      </c>
      <c r="J58" s="64">
        <f>H58*I58</f>
        <v>20</v>
      </c>
      <c r="K58" s="7"/>
      <c r="L58" s="74"/>
      <c r="M58" s="2"/>
      <c r="N58" s="2"/>
      <c r="O58" s="17"/>
      <c r="P58" s="60"/>
      <c r="Q58" s="60"/>
      <c r="R58" t="s" s="65">
        <v>53</v>
      </c>
      <c r="S58" s="66"/>
      <c r="T58" s="66"/>
      <c r="U58" s="66"/>
      <c r="V58" s="64">
        <v>1</v>
      </c>
      <c r="W58" s="64">
        <v>20</v>
      </c>
      <c r="X58" s="64">
        <f>V58*W58</f>
        <v>20</v>
      </c>
      <c r="Y58" s="67"/>
    </row>
    <row r="59" ht="14.05" customHeight="1">
      <c r="A59" s="17"/>
      <c r="B59" s="60"/>
      <c r="C59" s="60"/>
      <c r="D59" t="s" s="75">
        <v>54</v>
      </c>
      <c r="E59" s="76"/>
      <c r="F59" s="76"/>
      <c r="G59" s="76"/>
      <c r="H59" s="77">
        <v>0</v>
      </c>
      <c r="I59" s="77">
        <v>800</v>
      </c>
      <c r="J59" s="78">
        <f>I59*H59</f>
        <v>0</v>
      </c>
      <c r="K59" s="83"/>
      <c r="L59" s="2"/>
      <c r="M59" s="2"/>
      <c r="N59" s="2"/>
      <c r="O59" s="17"/>
      <c r="P59" s="60"/>
      <c r="Q59" s="60"/>
      <c r="R59" t="s" s="75">
        <v>54</v>
      </c>
      <c r="S59" s="76"/>
      <c r="T59" s="76"/>
      <c r="U59" s="76"/>
      <c r="V59" s="77">
        <v>0</v>
      </c>
      <c r="W59" s="77">
        <v>900</v>
      </c>
      <c r="X59" s="78">
        <f>W59*V59</f>
        <v>0</v>
      </c>
      <c r="Y59" s="79"/>
    </row>
    <row r="60" ht="14.05" customHeight="1">
      <c r="A60" s="17"/>
      <c r="B60" s="21"/>
      <c r="C60" s="22"/>
      <c r="D60" s="112"/>
      <c r="E60" s="112"/>
      <c r="F60" s="112"/>
      <c r="G60" s="129"/>
      <c r="H60" s="12"/>
      <c r="I60" s="12"/>
      <c r="J60" t="s" s="13">
        <v>55</v>
      </c>
      <c r="K60" s="64">
        <f>SUM(J52:J58)</f>
        <v>920</v>
      </c>
      <c r="L60" s="7"/>
      <c r="M60" s="2"/>
      <c r="N60" s="2"/>
      <c r="O60" s="2"/>
      <c r="P60" s="22"/>
      <c r="Q60" s="22"/>
      <c r="R60" s="53"/>
      <c r="S60" s="53"/>
      <c r="T60" s="53"/>
      <c r="U60" s="84"/>
      <c r="V60" s="12"/>
      <c r="W60" s="12"/>
      <c r="X60" t="s" s="13">
        <v>55</v>
      </c>
      <c r="Y60" s="85">
        <f>SUM(X52:X58)</f>
        <v>695</v>
      </c>
    </row>
    <row r="61" ht="13.55" customHeight="1">
      <c r="A61" s="17"/>
      <c r="B61" s="20"/>
      <c r="C61" s="2"/>
      <c r="D61" s="116"/>
      <c r="E61" s="116"/>
      <c r="F61" s="116"/>
      <c r="G61" s="203"/>
      <c r="H61" s="204"/>
      <c r="I61" s="204"/>
      <c r="J61" s="204"/>
      <c r="K61" s="53"/>
      <c r="L61" s="2"/>
      <c r="M61" s="2"/>
      <c r="N61" s="2"/>
      <c r="O61" s="2"/>
      <c r="P61" s="2"/>
      <c r="Q61" s="2"/>
      <c r="R61" s="2"/>
      <c r="S61" s="2"/>
      <c r="T61" s="2"/>
      <c r="U61" s="2"/>
      <c r="V61" s="53"/>
      <c r="W61" s="53"/>
      <c r="X61" s="53"/>
      <c r="Y61" s="86"/>
    </row>
    <row r="62" ht="14.05" customHeight="1">
      <c r="A62" s="17"/>
      <c r="B62" s="130"/>
      <c r="C62" s="3"/>
      <c r="D62" s="3"/>
      <c r="E62" s="3"/>
      <c r="F62" s="205"/>
      <c r="G62" t="s" s="206">
        <v>94</v>
      </c>
      <c r="H62" s="207">
        <v>1</v>
      </c>
      <c r="I62" s="207">
        <v>-50</v>
      </c>
      <c r="J62" s="208">
        <f>I62*H62</f>
        <v>-50</v>
      </c>
      <c r="K62" s="209"/>
      <c r="L62" s="2"/>
      <c r="M62" s="2"/>
      <c r="N62" s="2"/>
      <c r="O62" s="2"/>
      <c r="P62" s="16"/>
      <c r="Q62" s="16"/>
      <c r="R62" s="131"/>
      <c r="S62" s="131"/>
      <c r="T62" s="131"/>
      <c r="U62" s="131"/>
      <c r="V62" s="3"/>
      <c r="W62" s="3"/>
      <c r="X62" s="3"/>
      <c r="Y62" s="17"/>
    </row>
    <row r="63" ht="14.1" customHeight="1">
      <c r="A63" s="17"/>
      <c r="B63" t="s" s="132">
        <v>84</v>
      </c>
      <c r="C63" s="133"/>
      <c r="D63" t="s" s="124">
        <v>44</v>
      </c>
      <c r="E63" s="66"/>
      <c r="F63" s="66"/>
      <c r="G63" s="66"/>
      <c r="H63" s="64">
        <v>12</v>
      </c>
      <c r="I63" s="64">
        <v>25</v>
      </c>
      <c r="J63" s="64">
        <f>I63*H63</f>
        <v>300</v>
      </c>
      <c r="K63" s="7"/>
      <c r="L63" s="2"/>
      <c r="M63" s="2"/>
      <c r="N63" s="2"/>
      <c r="O63" s="17"/>
      <c r="P63" t="s" s="59">
        <v>85</v>
      </c>
      <c r="Q63" s="60"/>
      <c r="R63" t="s" s="65">
        <v>44</v>
      </c>
      <c r="S63" s="66"/>
      <c r="T63" s="66"/>
      <c r="U63" s="66"/>
      <c r="V63" s="64">
        <v>5</v>
      </c>
      <c r="W63" s="64">
        <v>80</v>
      </c>
      <c r="X63" s="64">
        <f>W63*V63</f>
        <v>400</v>
      </c>
      <c r="Y63" s="67"/>
    </row>
    <row r="64" ht="13.55" customHeight="1">
      <c r="A64" s="17"/>
      <c r="B64" s="134"/>
      <c r="C64" s="133"/>
      <c r="D64" t="s" s="124">
        <v>86</v>
      </c>
      <c r="E64" s="66"/>
      <c r="F64" s="66"/>
      <c r="G64" s="66"/>
      <c r="H64" s="64">
        <v>1</v>
      </c>
      <c r="I64" s="64">
        <v>300</v>
      </c>
      <c r="J64" s="64">
        <f>H64*I64</f>
        <v>300</v>
      </c>
      <c r="K64" s="7"/>
      <c r="L64" s="2"/>
      <c r="M64" s="2"/>
      <c r="N64" s="2"/>
      <c r="O64" s="17"/>
      <c r="P64" s="60"/>
      <c r="Q64" s="60"/>
      <c r="R64" t="s" s="65">
        <v>87</v>
      </c>
      <c r="S64" s="66"/>
      <c r="T64" s="66"/>
      <c r="U64" s="66"/>
      <c r="V64" s="64">
        <v>1</v>
      </c>
      <c r="W64" s="64">
        <v>150</v>
      </c>
      <c r="X64" s="64">
        <f>V64*W64</f>
        <v>150</v>
      </c>
      <c r="Y64" s="67"/>
    </row>
    <row r="65" ht="13.55" customHeight="1">
      <c r="A65" s="17"/>
      <c r="B65" s="134"/>
      <c r="C65" s="133"/>
      <c r="D65" t="s" s="124">
        <v>88</v>
      </c>
      <c r="E65" s="66"/>
      <c r="F65" s="66"/>
      <c r="G65" s="66"/>
      <c r="H65" s="64">
        <v>1</v>
      </c>
      <c r="I65" s="64">
        <v>100</v>
      </c>
      <c r="J65" s="64">
        <f>I65*H65</f>
        <v>100</v>
      </c>
      <c r="K65" s="7"/>
      <c r="L65" s="2"/>
      <c r="M65" s="2"/>
      <c r="N65" s="2"/>
      <c r="O65" s="17"/>
      <c r="P65" s="60"/>
      <c r="Q65" s="60"/>
      <c r="R65" t="s" s="65">
        <v>89</v>
      </c>
      <c r="S65" s="66"/>
      <c r="T65" s="66"/>
      <c r="U65" s="66"/>
      <c r="V65" s="64">
        <v>1</v>
      </c>
      <c r="W65" s="64">
        <v>100</v>
      </c>
      <c r="X65" s="64">
        <f>W65*V65</f>
        <v>100</v>
      </c>
      <c r="Y65" s="67"/>
    </row>
    <row r="66" ht="15.75" customHeight="1">
      <c r="A66" s="17"/>
      <c r="B66" s="134"/>
      <c r="C66" s="133"/>
      <c r="D66" t="s" s="123">
        <v>90</v>
      </c>
      <c r="E66" s="49"/>
      <c r="F66" s="49"/>
      <c r="G66" s="50"/>
      <c r="H66" s="64">
        <v>1</v>
      </c>
      <c r="I66" s="64">
        <v>100</v>
      </c>
      <c r="J66" s="64">
        <f>H66*I66</f>
        <v>100</v>
      </c>
      <c r="K66" s="7"/>
      <c r="L66" s="2"/>
      <c r="M66" s="2"/>
      <c r="N66" s="2"/>
      <c r="O66" s="17"/>
      <c r="P66" s="60"/>
      <c r="Q66" s="60"/>
      <c r="R66" t="s" s="65">
        <v>91</v>
      </c>
      <c r="S66" s="66"/>
      <c r="T66" s="66"/>
      <c r="U66" s="66"/>
      <c r="V66" s="64">
        <v>1</v>
      </c>
      <c r="W66" s="64">
        <v>50</v>
      </c>
      <c r="X66" s="64">
        <f>V66*W66</f>
        <v>50</v>
      </c>
      <c r="Y66" s="67"/>
    </row>
    <row r="67" ht="14" customHeight="1">
      <c r="A67" s="17"/>
      <c r="B67" s="134"/>
      <c r="C67" s="133"/>
      <c r="D67" t="s" s="125">
        <v>52</v>
      </c>
      <c r="E67" s="69"/>
      <c r="F67" s="69"/>
      <c r="G67" s="69"/>
      <c r="H67" s="64">
        <v>0</v>
      </c>
      <c r="I67" s="64">
        <v>10</v>
      </c>
      <c r="J67" s="64">
        <f>I67*H67</f>
        <v>0</v>
      </c>
      <c r="K67" s="7"/>
      <c r="L67" s="2"/>
      <c r="M67" s="2"/>
      <c r="N67" s="2"/>
      <c r="O67" s="17"/>
      <c r="P67" s="60"/>
      <c r="Q67" s="60"/>
      <c r="R67" t="s" s="65">
        <v>92</v>
      </c>
      <c r="S67" s="66"/>
      <c r="T67" s="66"/>
      <c r="U67" s="66"/>
      <c r="V67" s="64">
        <v>1</v>
      </c>
      <c r="W67" s="64">
        <v>100</v>
      </c>
      <c r="X67" s="64">
        <f>W67*V67</f>
        <v>100</v>
      </c>
      <c r="Y67" s="67"/>
    </row>
    <row r="68" ht="13.55" customHeight="1">
      <c r="A68" s="17"/>
      <c r="B68" s="134"/>
      <c r="C68" s="133"/>
      <c r="D68" t="s" s="124">
        <v>53</v>
      </c>
      <c r="E68" s="66"/>
      <c r="F68" s="66"/>
      <c r="G68" s="66"/>
      <c r="H68" s="64">
        <v>1</v>
      </c>
      <c r="I68" s="64">
        <v>20</v>
      </c>
      <c r="J68" s="64">
        <f>I68*H68</f>
        <v>20</v>
      </c>
      <c r="K68" s="7"/>
      <c r="L68" s="2"/>
      <c r="M68" s="2"/>
      <c r="N68" s="2"/>
      <c r="O68" s="17"/>
      <c r="P68" s="60"/>
      <c r="Q68" s="60"/>
      <c r="R68" t="s" s="65">
        <v>93</v>
      </c>
      <c r="S68" s="66"/>
      <c r="T68" s="66"/>
      <c r="U68" s="66"/>
      <c r="V68" s="64">
        <v>1</v>
      </c>
      <c r="W68" s="64">
        <v>100</v>
      </c>
      <c r="X68" s="64">
        <f>W68*V68</f>
        <v>100</v>
      </c>
      <c r="Y68" s="67"/>
    </row>
    <row r="69" ht="14" customHeight="1">
      <c r="A69" s="17"/>
      <c r="B69" s="134"/>
      <c r="C69" s="133"/>
      <c r="D69" t="s" s="126">
        <v>54</v>
      </c>
      <c r="E69" s="76"/>
      <c r="F69" s="76"/>
      <c r="G69" s="76"/>
      <c r="H69" s="77">
        <v>0</v>
      </c>
      <c r="I69" s="77">
        <v>800</v>
      </c>
      <c r="J69" s="78">
        <f>I69*H69</f>
        <v>0</v>
      </c>
      <c r="K69" s="83"/>
      <c r="L69" s="2"/>
      <c r="M69" s="2"/>
      <c r="N69" s="2"/>
      <c r="O69" s="17"/>
      <c r="P69" s="60"/>
      <c r="Q69" s="60"/>
      <c r="R69" t="s" s="68">
        <v>52</v>
      </c>
      <c r="S69" s="69"/>
      <c r="T69" s="69"/>
      <c r="U69" s="69"/>
      <c r="V69" s="64">
        <v>6</v>
      </c>
      <c r="W69" s="64">
        <v>10</v>
      </c>
      <c r="X69" s="64">
        <f>W69*V69</f>
        <v>60</v>
      </c>
      <c r="Y69" s="67"/>
    </row>
    <row r="70" ht="13.55" customHeight="1">
      <c r="A70" s="17"/>
      <c r="B70" s="135"/>
      <c r="C70" s="53"/>
      <c r="D70" s="53"/>
      <c r="E70" s="53"/>
      <c r="F70" s="53"/>
      <c r="G70" s="84"/>
      <c r="H70" s="12"/>
      <c r="I70" s="12"/>
      <c r="J70" t="s" s="13">
        <v>55</v>
      </c>
      <c r="K70" s="64">
        <f>SUM(J62:J68)</f>
        <v>770</v>
      </c>
      <c r="L70" s="136"/>
      <c r="M70" s="2"/>
      <c r="N70" s="2"/>
      <c r="O70" s="17"/>
      <c r="P70" s="60"/>
      <c r="Q70" s="60"/>
      <c r="R70" t="s" s="65">
        <v>53</v>
      </c>
      <c r="S70" s="66"/>
      <c r="T70" s="66"/>
      <c r="U70" s="66"/>
      <c r="V70" s="64">
        <v>1</v>
      </c>
      <c r="W70" s="64">
        <v>20</v>
      </c>
      <c r="X70" s="64">
        <f>W70*V70</f>
        <v>20</v>
      </c>
      <c r="Y70" s="67"/>
    </row>
    <row r="71" ht="14.05" customHeight="1">
      <c r="A71" s="17"/>
      <c r="B71" s="20"/>
      <c r="C71" s="2"/>
      <c r="D71" s="2"/>
      <c r="E71" s="2"/>
      <c r="F71" s="2"/>
      <c r="G71" s="2"/>
      <c r="H71" s="53"/>
      <c r="I71" s="53"/>
      <c r="J71" s="53"/>
      <c r="K71" s="53"/>
      <c r="L71" s="74"/>
      <c r="M71" s="2"/>
      <c r="N71" s="2"/>
      <c r="O71" s="17"/>
      <c r="P71" s="60"/>
      <c r="Q71" s="60"/>
      <c r="R71" t="s" s="75">
        <v>54</v>
      </c>
      <c r="S71" s="76"/>
      <c r="T71" s="76"/>
      <c r="U71" s="76"/>
      <c r="V71" s="77">
        <v>0</v>
      </c>
      <c r="W71" s="77">
        <v>900</v>
      </c>
      <c r="X71" s="78">
        <f>W71*V71</f>
        <v>0</v>
      </c>
      <c r="Y71" s="79"/>
    </row>
    <row r="72" ht="14.05" customHeight="1">
      <c r="A72" s="17"/>
      <c r="B72" s="20"/>
      <c r="C72" s="2"/>
      <c r="D72" s="2"/>
      <c r="E72" s="2"/>
      <c r="F72" s="2"/>
      <c r="G72" s="2"/>
      <c r="H72" s="2"/>
      <c r="I72" s="2"/>
      <c r="J72" s="2"/>
      <c r="K72" s="2"/>
      <c r="L72" s="74"/>
      <c r="M72" s="2"/>
      <c r="N72" s="2"/>
      <c r="O72" s="2"/>
      <c r="P72" s="22"/>
      <c r="Q72" s="22"/>
      <c r="R72" s="53"/>
      <c r="S72" s="53"/>
      <c r="T72" s="53"/>
      <c r="U72" s="84"/>
      <c r="V72" s="12"/>
      <c r="W72" s="12"/>
      <c r="X72" t="s" s="13">
        <v>55</v>
      </c>
      <c r="Y72" s="85">
        <f>SUM(X63:X70)</f>
        <v>980</v>
      </c>
    </row>
    <row r="73" ht="15" customHeight="1">
      <c r="A73" s="17"/>
      <c r="B73" s="2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53"/>
      <c r="W73" s="53"/>
      <c r="X73" s="53"/>
      <c r="Y73" s="86"/>
    </row>
    <row r="74" ht="15.75" customHeight="1">
      <c r="A74" s="17"/>
      <c r="B74" s="24"/>
      <c r="C74" s="16"/>
      <c r="D74" s="3"/>
      <c r="E74" s="3"/>
      <c r="F74" s="3"/>
      <c r="G74" t="s" s="223">
        <v>94</v>
      </c>
      <c r="H74" s="224">
        <v>1</v>
      </c>
      <c r="I74" s="224">
        <v>-50</v>
      </c>
      <c r="J74" s="224">
        <f>H74*I74</f>
        <v>-50</v>
      </c>
      <c r="K74" s="2"/>
      <c r="L74" s="2"/>
      <c r="M74" s="2"/>
      <c r="N74" s="2"/>
      <c r="O74" s="2"/>
      <c r="P74" s="16"/>
      <c r="Q74" s="16"/>
      <c r="R74" s="3"/>
      <c r="S74" s="3"/>
      <c r="T74" s="3"/>
      <c r="U74" s="3"/>
      <c r="V74" s="3"/>
      <c r="W74" s="3"/>
      <c r="X74" s="3"/>
      <c r="Y74" s="17"/>
    </row>
    <row r="75" ht="14.1" customHeight="1">
      <c r="A75" s="17"/>
      <c r="B75" t="s" s="59">
        <v>95</v>
      </c>
      <c r="C75" s="60"/>
      <c r="D75" t="s" s="65">
        <v>44</v>
      </c>
      <c r="E75" s="66"/>
      <c r="F75" s="66"/>
      <c r="G75" s="66"/>
      <c r="H75" s="64">
        <v>5</v>
      </c>
      <c r="I75" s="64">
        <v>80</v>
      </c>
      <c r="J75" s="64">
        <f>I75*H75</f>
        <v>400</v>
      </c>
      <c r="K75" s="7"/>
      <c r="L75" s="2"/>
      <c r="M75" s="2"/>
      <c r="N75" s="2"/>
      <c r="O75" s="17"/>
      <c r="P75" t="s" s="59">
        <v>96</v>
      </c>
      <c r="Q75" s="60"/>
      <c r="R75" t="s" s="65">
        <v>44</v>
      </c>
      <c r="S75" s="66"/>
      <c r="T75" s="66"/>
      <c r="U75" s="66"/>
      <c r="V75" s="64">
        <v>5</v>
      </c>
      <c r="W75" s="64">
        <v>80</v>
      </c>
      <c r="X75" s="64">
        <f>W75*V75</f>
        <v>400</v>
      </c>
      <c r="Y75" s="67"/>
    </row>
    <row r="76" ht="13.55" customHeight="1">
      <c r="A76" s="17"/>
      <c r="B76" s="60"/>
      <c r="C76" s="60"/>
      <c r="D76" t="s" s="65">
        <v>97</v>
      </c>
      <c r="E76" s="66"/>
      <c r="F76" s="66"/>
      <c r="G76" s="66"/>
      <c r="H76" s="64">
        <v>0</v>
      </c>
      <c r="I76" s="64">
        <v>150</v>
      </c>
      <c r="J76" s="64">
        <f>H76*I76</f>
        <v>0</v>
      </c>
      <c r="K76" s="7"/>
      <c r="L76" s="2"/>
      <c r="M76" s="2"/>
      <c r="N76" s="2"/>
      <c r="O76" s="17"/>
      <c r="P76" s="60"/>
      <c r="Q76" s="60"/>
      <c r="R76" t="s" s="65">
        <v>98</v>
      </c>
      <c r="S76" s="66"/>
      <c r="T76" s="66"/>
      <c r="U76" s="66"/>
      <c r="V76" s="64">
        <v>1</v>
      </c>
      <c r="W76" s="64">
        <v>250</v>
      </c>
      <c r="X76" s="64">
        <f>V76*W76</f>
        <v>250</v>
      </c>
      <c r="Y76" s="67"/>
    </row>
    <row r="77" ht="13.55" customHeight="1">
      <c r="A77" s="17"/>
      <c r="B77" s="60"/>
      <c r="C77" s="60"/>
      <c r="D77" t="s" s="65">
        <v>99</v>
      </c>
      <c r="E77" s="66"/>
      <c r="F77" s="66"/>
      <c r="G77" s="66"/>
      <c r="H77" s="64">
        <v>0</v>
      </c>
      <c r="I77" s="64">
        <v>250</v>
      </c>
      <c r="J77" s="64">
        <f>I77*H77</f>
        <v>0</v>
      </c>
      <c r="K77" s="7"/>
      <c r="L77" s="2"/>
      <c r="M77" s="2"/>
      <c r="N77" s="2"/>
      <c r="O77" s="17"/>
      <c r="P77" s="60"/>
      <c r="Q77" s="60"/>
      <c r="R77" t="s" s="65">
        <v>100</v>
      </c>
      <c r="S77" s="66"/>
      <c r="T77" s="66"/>
      <c r="U77" s="66"/>
      <c r="V77" s="64">
        <v>1</v>
      </c>
      <c r="W77" s="64">
        <v>150</v>
      </c>
      <c r="X77" s="64">
        <f>W77*V77</f>
        <v>150</v>
      </c>
      <c r="Y77" s="67"/>
    </row>
    <row r="78" ht="13.55" customHeight="1">
      <c r="A78" s="17"/>
      <c r="B78" s="60"/>
      <c r="C78" s="60"/>
      <c r="D78" t="s" s="65">
        <v>101</v>
      </c>
      <c r="E78" s="66"/>
      <c r="F78" s="66"/>
      <c r="G78" s="66"/>
      <c r="H78" s="64">
        <v>0</v>
      </c>
      <c r="I78" s="64">
        <v>100</v>
      </c>
      <c r="J78" s="64">
        <f>H78*I78</f>
        <v>0</v>
      </c>
      <c r="K78" s="7"/>
      <c r="L78" s="2"/>
      <c r="M78" s="2"/>
      <c r="N78" s="2"/>
      <c r="O78" s="17"/>
      <c r="P78" s="60"/>
      <c r="Q78" s="60"/>
      <c r="R78" t="s" s="65">
        <v>102</v>
      </c>
      <c r="S78" s="66"/>
      <c r="T78" s="66"/>
      <c r="U78" s="66"/>
      <c r="V78" s="64">
        <v>1</v>
      </c>
      <c r="W78" s="64">
        <v>100</v>
      </c>
      <c r="X78" s="64">
        <f>W78*V78</f>
        <v>100</v>
      </c>
      <c r="Y78" s="67"/>
    </row>
    <row r="79" ht="14" customHeight="1">
      <c r="A79" s="17"/>
      <c r="B79" s="60"/>
      <c r="C79" s="60"/>
      <c r="D79" t="s" s="68">
        <v>52</v>
      </c>
      <c r="E79" s="69"/>
      <c r="F79" s="69"/>
      <c r="G79" s="69"/>
      <c r="H79" s="64">
        <v>0</v>
      </c>
      <c r="I79" s="64">
        <v>10</v>
      </c>
      <c r="J79" s="64">
        <f>I79*H79</f>
        <v>0</v>
      </c>
      <c r="K79" s="7"/>
      <c r="L79" s="2"/>
      <c r="M79" s="2"/>
      <c r="N79" s="2"/>
      <c r="O79" s="17"/>
      <c r="P79" s="60"/>
      <c r="Q79" s="60"/>
      <c r="R79" t="s" s="68">
        <v>52</v>
      </c>
      <c r="S79" s="69"/>
      <c r="T79" s="69"/>
      <c r="U79" s="69"/>
      <c r="V79" s="64">
        <v>5</v>
      </c>
      <c r="W79" s="64">
        <v>10</v>
      </c>
      <c r="X79" s="64">
        <f>W79*V79</f>
        <v>50</v>
      </c>
      <c r="Y79" s="67"/>
    </row>
    <row r="80" ht="13.55" customHeight="1">
      <c r="A80" s="17"/>
      <c r="B80" s="60"/>
      <c r="C80" s="60"/>
      <c r="D80" t="s" s="210">
        <v>53</v>
      </c>
      <c r="E80" s="211"/>
      <c r="F80" s="211"/>
      <c r="G80" s="212"/>
      <c r="H80" s="64">
        <v>1</v>
      </c>
      <c r="I80" s="64">
        <v>20</v>
      </c>
      <c r="J80" s="64">
        <f>H80*I80</f>
        <v>20</v>
      </c>
      <c r="K80" s="7"/>
      <c r="L80" s="2"/>
      <c r="M80" s="2"/>
      <c r="N80" s="2"/>
      <c r="O80" s="17"/>
      <c r="P80" s="60"/>
      <c r="Q80" s="60"/>
      <c r="R80" t="s" s="65">
        <v>53</v>
      </c>
      <c r="S80" s="66"/>
      <c r="T80" s="66"/>
      <c r="U80" s="66"/>
      <c r="V80" s="64">
        <v>1</v>
      </c>
      <c r="W80" s="64">
        <v>20</v>
      </c>
      <c r="X80" s="64">
        <f>V80*W80</f>
        <v>20</v>
      </c>
      <c r="Y80" s="67"/>
    </row>
    <row r="81" ht="14.05" customHeight="1">
      <c r="A81" s="17"/>
      <c r="B81" s="60"/>
      <c r="C81" s="60"/>
      <c r="D81" t="s" s="213">
        <v>54</v>
      </c>
      <c r="E81" s="214"/>
      <c r="F81" s="214"/>
      <c r="G81" s="215"/>
      <c r="H81" s="77">
        <v>0</v>
      </c>
      <c r="I81" s="77">
        <v>900</v>
      </c>
      <c r="J81" s="78">
        <f>I81*H81</f>
        <v>0</v>
      </c>
      <c r="K81" s="83"/>
      <c r="L81" s="74"/>
      <c r="M81" s="2"/>
      <c r="N81" s="2"/>
      <c r="O81" s="17"/>
      <c r="P81" s="60"/>
      <c r="Q81" s="60"/>
      <c r="R81" t="s" s="75">
        <v>54</v>
      </c>
      <c r="S81" s="76"/>
      <c r="T81" s="76"/>
      <c r="U81" s="76"/>
      <c r="V81" s="77">
        <v>0</v>
      </c>
      <c r="W81" s="77">
        <v>900</v>
      </c>
      <c r="X81" s="78">
        <f>W81*V81</f>
        <v>0</v>
      </c>
      <c r="Y81" s="79"/>
    </row>
    <row r="82" ht="14.05" customHeight="1">
      <c r="A82" s="17"/>
      <c r="B82" s="21"/>
      <c r="C82" s="22"/>
      <c r="D82" s="112"/>
      <c r="E82" s="112"/>
      <c r="F82" s="112"/>
      <c r="G82" s="129"/>
      <c r="H82" s="12"/>
      <c r="I82" s="12"/>
      <c r="J82" t="s" s="13">
        <v>55</v>
      </c>
      <c r="K82" s="64">
        <f>SUM(J75:J80)</f>
        <v>420</v>
      </c>
      <c r="L82" s="136"/>
      <c r="M82" s="2"/>
      <c r="N82" s="2"/>
      <c r="O82" s="2"/>
      <c r="P82" s="22"/>
      <c r="Q82" s="22"/>
      <c r="R82" s="53"/>
      <c r="S82" s="53"/>
      <c r="T82" s="53"/>
      <c r="U82" s="84"/>
      <c r="V82" s="12"/>
      <c r="W82" s="12"/>
      <c r="X82" t="s" s="13">
        <v>55</v>
      </c>
      <c r="Y82" s="85">
        <f>SUM(X75:X80)</f>
        <v>970</v>
      </c>
    </row>
    <row r="83" ht="15" customHeight="1">
      <c r="A83" s="17"/>
      <c r="B83" s="20"/>
      <c r="C83" s="2"/>
      <c r="D83" s="116"/>
      <c r="E83" s="116"/>
      <c r="F83" s="116"/>
      <c r="G83" s="116"/>
      <c r="H83" s="53"/>
      <c r="I83" s="53"/>
      <c r="J83" s="53"/>
      <c r="K83" s="53"/>
      <c r="L83" s="74"/>
      <c r="M83" s="2"/>
      <c r="N83" s="2"/>
      <c r="O83" s="2"/>
      <c r="P83" s="2"/>
      <c r="Q83" s="2"/>
      <c r="R83" s="2"/>
      <c r="S83" s="2"/>
      <c r="T83" s="2"/>
      <c r="U83" s="2"/>
      <c r="V83" s="53"/>
      <c r="W83" s="53"/>
      <c r="X83" s="53"/>
      <c r="Y83" s="86"/>
    </row>
    <row r="84" ht="14.05" customHeight="1">
      <c r="A84" s="17"/>
      <c r="B84" s="24"/>
      <c r="C84" s="16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  <c r="X84" s="3"/>
      <c r="Y84" s="17"/>
    </row>
    <row r="85" ht="14.1" customHeight="1">
      <c r="A85" s="17"/>
      <c r="B85" t="s" s="59">
        <v>103</v>
      </c>
      <c r="C85" s="60"/>
      <c r="D85" t="s" s="65">
        <v>44</v>
      </c>
      <c r="E85" s="66"/>
      <c r="F85" s="66"/>
      <c r="G85" s="66"/>
      <c r="H85" s="64">
        <v>9</v>
      </c>
      <c r="I85" s="64">
        <v>33</v>
      </c>
      <c r="J85" s="64">
        <f>I85*H85</f>
        <v>297</v>
      </c>
      <c r="K85" s="7"/>
      <c r="L85" s="2"/>
      <c r="M85" s="2"/>
      <c r="N85" s="2"/>
      <c r="O85" s="4"/>
      <c r="P85" t="s" s="121">
        <v>104</v>
      </c>
      <c r="Q85" s="122"/>
      <c r="R85" t="s" s="124">
        <v>44</v>
      </c>
      <c r="S85" s="66"/>
      <c r="T85" s="66"/>
      <c r="U85" s="66"/>
      <c r="V85" s="64">
        <v>3</v>
      </c>
      <c r="W85" s="64">
        <v>80</v>
      </c>
      <c r="X85" s="64">
        <f>W85*V85</f>
        <v>240</v>
      </c>
      <c r="Y85" s="67"/>
    </row>
    <row r="86" ht="13.55" customHeight="1">
      <c r="A86" s="17"/>
      <c r="B86" s="60"/>
      <c r="C86" s="60"/>
      <c r="D86" t="s" s="65">
        <v>105</v>
      </c>
      <c r="E86" s="66"/>
      <c r="F86" s="66"/>
      <c r="G86" s="66"/>
      <c r="H86" s="64">
        <v>1</v>
      </c>
      <c r="I86" s="64">
        <v>100</v>
      </c>
      <c r="J86" s="64">
        <f>H86*I86</f>
        <v>100</v>
      </c>
      <c r="K86" s="7"/>
      <c r="L86" s="2"/>
      <c r="M86" s="2"/>
      <c r="N86" s="2"/>
      <c r="O86" s="4"/>
      <c r="P86" s="122"/>
      <c r="Q86" s="122"/>
      <c r="R86" t="s" s="124">
        <v>106</v>
      </c>
      <c r="S86" s="66"/>
      <c r="T86" s="66"/>
      <c r="U86" s="66"/>
      <c r="V86" s="64">
        <v>0</v>
      </c>
      <c r="W86" s="64">
        <v>250</v>
      </c>
      <c r="X86" s="64">
        <f>V86*W86</f>
        <v>0</v>
      </c>
      <c r="Y86" s="67"/>
    </row>
    <row r="87" ht="13.55" customHeight="1">
      <c r="A87" s="17"/>
      <c r="B87" s="60"/>
      <c r="C87" s="60"/>
      <c r="D87" t="s" s="65">
        <v>107</v>
      </c>
      <c r="E87" s="66"/>
      <c r="F87" s="66"/>
      <c r="G87" s="66"/>
      <c r="H87" s="216">
        <v>0</v>
      </c>
      <c r="I87" s="64">
        <v>200</v>
      </c>
      <c r="J87" s="216">
        <f>I87*H87</f>
        <v>0</v>
      </c>
      <c r="K87" s="7"/>
      <c r="L87" s="2"/>
      <c r="M87" s="2"/>
      <c r="N87" s="2"/>
      <c r="O87" s="4"/>
      <c r="P87" s="122"/>
      <c r="Q87" s="122"/>
      <c r="R87" t="s" s="124">
        <v>108</v>
      </c>
      <c r="S87" s="66"/>
      <c r="T87" s="66"/>
      <c r="U87" s="66"/>
      <c r="V87" s="64">
        <v>0</v>
      </c>
      <c r="W87" s="64">
        <v>250</v>
      </c>
      <c r="X87" s="64">
        <f>W87*V87</f>
        <v>0</v>
      </c>
      <c r="Y87" s="67"/>
    </row>
    <row r="88" ht="14" customHeight="1">
      <c r="A88" s="17"/>
      <c r="B88" s="60"/>
      <c r="C88" s="60"/>
      <c r="D88" t="s" s="61">
        <v>109</v>
      </c>
      <c r="E88" s="62"/>
      <c r="F88" s="62"/>
      <c r="G88" s="63"/>
      <c r="H88" s="216">
        <v>0</v>
      </c>
      <c r="I88" s="64">
        <v>200</v>
      </c>
      <c r="J88" s="216">
        <f>I88*H88</f>
        <v>0</v>
      </c>
      <c r="K88" s="7"/>
      <c r="L88" s="2"/>
      <c r="M88" s="2"/>
      <c r="N88" s="2"/>
      <c r="O88" s="4"/>
      <c r="P88" s="122"/>
      <c r="Q88" s="122"/>
      <c r="R88" t="s" s="125">
        <v>52</v>
      </c>
      <c r="S88" s="69"/>
      <c r="T88" s="69"/>
      <c r="U88" s="69"/>
      <c r="V88" s="64">
        <v>0</v>
      </c>
      <c r="W88" s="64">
        <v>10</v>
      </c>
      <c r="X88" s="64">
        <f>W88*V88</f>
        <v>0</v>
      </c>
      <c r="Y88" s="67"/>
    </row>
    <row r="89" ht="14" customHeight="1">
      <c r="A89" s="17"/>
      <c r="B89" s="60"/>
      <c r="C89" s="60"/>
      <c r="D89" t="s" s="68">
        <v>52</v>
      </c>
      <c r="E89" s="69"/>
      <c r="F89" s="69"/>
      <c r="G89" s="69"/>
      <c r="H89" s="64">
        <v>0</v>
      </c>
      <c r="I89" s="64">
        <v>10</v>
      </c>
      <c r="J89" s="64">
        <f>I89*H89</f>
        <v>0</v>
      </c>
      <c r="K89" s="7"/>
      <c r="L89" s="2"/>
      <c r="M89" s="2"/>
      <c r="N89" s="2"/>
      <c r="O89" s="4"/>
      <c r="P89" s="122"/>
      <c r="Q89" s="122"/>
      <c r="R89" t="s" s="124">
        <v>53</v>
      </c>
      <c r="S89" s="66"/>
      <c r="T89" s="66"/>
      <c r="U89" s="66"/>
      <c r="V89" s="64">
        <v>0</v>
      </c>
      <c r="W89" s="64">
        <v>20</v>
      </c>
      <c r="X89" s="64">
        <f>V89*W89</f>
        <v>0</v>
      </c>
      <c r="Y89" s="67"/>
    </row>
    <row r="90" ht="13.55" customHeight="1">
      <c r="A90" s="17"/>
      <c r="B90" s="60"/>
      <c r="C90" s="60"/>
      <c r="D90" t="s" s="65">
        <v>53</v>
      </c>
      <c r="E90" s="66"/>
      <c r="F90" s="66"/>
      <c r="G90" s="66"/>
      <c r="H90" s="64">
        <v>1</v>
      </c>
      <c r="I90" s="64">
        <v>20</v>
      </c>
      <c r="J90" s="64">
        <f>H90*I90</f>
        <v>20</v>
      </c>
      <c r="K90" s="7"/>
      <c r="L90" s="2"/>
      <c r="M90" s="2"/>
      <c r="N90" s="2"/>
      <c r="O90" s="4"/>
      <c r="P90" s="122"/>
      <c r="Q90" s="122"/>
      <c r="R90" t="s" s="126">
        <v>54</v>
      </c>
      <c r="S90" s="76"/>
      <c r="T90" s="76"/>
      <c r="U90" s="76"/>
      <c r="V90" s="77">
        <v>0</v>
      </c>
      <c r="W90" s="77">
        <v>900</v>
      </c>
      <c r="X90" s="78">
        <f>W90*V90</f>
        <v>0</v>
      </c>
      <c r="Y90" s="79"/>
    </row>
    <row r="91" ht="14.05" customHeight="1">
      <c r="A91" s="17"/>
      <c r="B91" s="60"/>
      <c r="C91" s="60"/>
      <c r="D91" t="s" s="75">
        <v>54</v>
      </c>
      <c r="E91" s="76"/>
      <c r="F91" s="76"/>
      <c r="G91" s="76"/>
      <c r="H91" s="77">
        <v>0</v>
      </c>
      <c r="I91" s="77">
        <v>800</v>
      </c>
      <c r="J91" s="78">
        <f>I91*H91</f>
        <v>0</v>
      </c>
      <c r="K91" s="83"/>
      <c r="L91" s="74"/>
      <c r="M91" s="2"/>
      <c r="N91" s="2"/>
      <c r="O91" s="2"/>
      <c r="P91" s="53"/>
      <c r="Q91" s="53"/>
      <c r="R91" s="53"/>
      <c r="S91" s="53"/>
      <c r="T91" s="53"/>
      <c r="U91" s="84"/>
      <c r="V91" s="12"/>
      <c r="W91" s="12"/>
      <c r="X91" t="s" s="13">
        <v>55</v>
      </c>
      <c r="Y91" s="85">
        <f>SUM(X85:X89)</f>
        <v>240</v>
      </c>
    </row>
    <row r="92" ht="14.05" customHeight="1">
      <c r="A92" s="17"/>
      <c r="B92" s="21"/>
      <c r="C92" s="22"/>
      <c r="D92" s="53"/>
      <c r="E92" s="53"/>
      <c r="F92" s="53"/>
      <c r="G92" s="84"/>
      <c r="H92" s="12"/>
      <c r="I92" s="12"/>
      <c r="J92" t="s" s="13">
        <v>55</v>
      </c>
      <c r="K92" s="216">
        <f>SUM(J85:J90)</f>
        <v>417</v>
      </c>
      <c r="L92" s="7"/>
      <c r="M92" s="2"/>
      <c r="N92" s="2"/>
      <c r="O92" s="2"/>
      <c r="P92" s="2"/>
      <c r="Q92" s="2"/>
      <c r="R92" s="2"/>
      <c r="S92" s="2"/>
      <c r="T92" s="2"/>
      <c r="U92" s="2"/>
      <c r="V92" s="53"/>
      <c r="W92" s="53"/>
      <c r="X92" s="53"/>
      <c r="Y92" s="86"/>
    </row>
    <row r="93" ht="13.55" customHeight="1">
      <c r="A93" s="17"/>
      <c r="B93" s="20"/>
      <c r="C93" s="2"/>
      <c r="D93" s="2"/>
      <c r="E93" s="2"/>
      <c r="F93" s="2"/>
      <c r="G93" s="2"/>
      <c r="H93" s="53"/>
      <c r="I93" s="53"/>
      <c r="J93" s="53"/>
      <c r="K93" s="5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7"/>
    </row>
    <row r="94" ht="13.55" customHeight="1">
      <c r="A94" s="17"/>
      <c r="B94" s="2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7"/>
    </row>
    <row r="95" ht="13.55" customHeight="1">
      <c r="A95" s="17"/>
      <c r="B95" s="130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7"/>
    </row>
    <row r="96" ht="14.85" customHeight="1">
      <c r="A96" s="17"/>
      <c r="B96" t="s" s="132">
        <v>110</v>
      </c>
      <c r="C96" s="133"/>
      <c r="D96" t="s" s="125">
        <v>52</v>
      </c>
      <c r="E96" s="69"/>
      <c r="F96" s="69"/>
      <c r="G96" s="69"/>
      <c r="H96" s="64">
        <v>0</v>
      </c>
      <c r="I96" s="64">
        <v>10</v>
      </c>
      <c r="J96" s="64">
        <f>I96*H96</f>
        <v>0</v>
      </c>
      <c r="K96" s="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7"/>
    </row>
    <row r="97" ht="13.55" customHeight="1">
      <c r="A97" s="17"/>
      <c r="B97" s="134"/>
      <c r="C97" s="133"/>
      <c r="D97" t="s" s="8">
        <v>111</v>
      </c>
      <c r="E97" s="169"/>
      <c r="F97" s="169"/>
      <c r="G97" s="169"/>
      <c r="H97" s="64">
        <v>0</v>
      </c>
      <c r="I97" s="64">
        <v>100</v>
      </c>
      <c r="J97" s="64">
        <f>I97*H97</f>
        <v>0</v>
      </c>
      <c r="K97" s="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7"/>
    </row>
    <row r="98" ht="13.55" customHeight="1">
      <c r="A98" s="17"/>
      <c r="B98" s="134"/>
      <c r="C98" s="133"/>
      <c r="D98" t="s" s="8">
        <v>112</v>
      </c>
      <c r="E98" s="169"/>
      <c r="F98" s="169"/>
      <c r="G98" s="169"/>
      <c r="H98" s="64">
        <v>0</v>
      </c>
      <c r="I98" s="64">
        <v>150</v>
      </c>
      <c r="J98" s="64">
        <f>H98*I98</f>
        <v>0</v>
      </c>
      <c r="K98" s="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7"/>
    </row>
    <row r="99" ht="13.55" customHeight="1">
      <c r="A99" s="17"/>
      <c r="B99" s="170"/>
      <c r="C99" s="171"/>
      <c r="D99" t="s" s="8">
        <v>113</v>
      </c>
      <c r="E99" s="169"/>
      <c r="F99" s="169"/>
      <c r="G99" s="169"/>
      <c r="H99" s="64">
        <v>0</v>
      </c>
      <c r="I99" s="64">
        <v>250</v>
      </c>
      <c r="J99" s="64">
        <f>I99*H99</f>
        <v>0</v>
      </c>
      <c r="K99" s="8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7"/>
    </row>
    <row r="100" ht="13.55" customHeight="1">
      <c r="A100" s="17"/>
      <c r="B100" s="172"/>
      <c r="C100" s="173"/>
      <c r="D100" s="174"/>
      <c r="E100" s="53"/>
      <c r="F100" s="53"/>
      <c r="G100" s="84"/>
      <c r="H100" s="12"/>
      <c r="I100" s="12"/>
      <c r="J100" t="s" s="13">
        <v>55</v>
      </c>
      <c r="K100" s="64">
        <f>SUM(J96:J99)</f>
        <v>0</v>
      </c>
      <c r="L100" s="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7"/>
    </row>
    <row r="101" ht="13.55" customHeight="1">
      <c r="A101" s="17"/>
      <c r="B101" s="175"/>
      <c r="C101" s="176"/>
      <c r="D101" s="7"/>
      <c r="E101" s="2"/>
      <c r="F101" s="2"/>
      <c r="G101" s="2"/>
      <c r="H101" s="53"/>
      <c r="I101" s="53"/>
      <c r="J101" s="53"/>
      <c r="K101" s="5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7"/>
    </row>
    <row r="102" ht="13.55" customHeight="1">
      <c r="A102" s="17"/>
      <c r="B102" s="217"/>
      <c r="C102" s="218"/>
      <c r="D102" s="14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7"/>
    </row>
    <row r="103" ht="13.55" customHeight="1">
      <c r="A103" s="17"/>
      <c r="B103" s="219"/>
      <c r="C103" s="220"/>
      <c r="D103" s="14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7"/>
    </row>
    <row r="104" ht="13.55" customHeight="1">
      <c r="A104" s="17"/>
      <c r="B104" s="221"/>
      <c r="C104" s="115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7"/>
    </row>
    <row r="105" ht="14.6" customHeight="1">
      <c r="A105" s="17"/>
      <c r="B105" s="20"/>
      <c r="C105" s="2"/>
      <c r="D105" s="2"/>
      <c r="E105" s="2"/>
      <c r="F105" s="2"/>
      <c r="G105" s="2"/>
      <c r="H105" s="2"/>
      <c r="I105" s="4"/>
      <c r="J105" t="s" s="182">
        <v>114</v>
      </c>
      <c r="K105" s="183"/>
      <c r="L105" s="183"/>
      <c r="M105" s="184">
        <f>K100+Y91+K92+Y82+K82+Y72+K70+Y60+K60+Y47+K48+Y36+K37+Y26+K27</f>
        <v>10179</v>
      </c>
      <c r="N105" s="184"/>
      <c r="O105" s="7"/>
      <c r="P105" s="2"/>
      <c r="Q105" s="2"/>
      <c r="R105" s="2"/>
      <c r="S105" s="2"/>
      <c r="T105" s="2"/>
      <c r="U105" s="2"/>
      <c r="V105" s="2"/>
      <c r="W105" s="2"/>
      <c r="X105" s="2"/>
      <c r="Y105" s="17"/>
    </row>
    <row r="106" ht="13.55" customHeight="1">
      <c r="A106" s="17"/>
      <c r="B106" s="20"/>
      <c r="C106" s="2"/>
      <c r="D106" s="2"/>
      <c r="E106" s="2"/>
      <c r="F106" s="2"/>
      <c r="G106" s="2"/>
      <c r="H106" s="2"/>
      <c r="I106" s="2"/>
      <c r="J106" s="49"/>
      <c r="K106" s="49"/>
      <c r="L106" s="49"/>
      <c r="M106" s="49"/>
      <c r="N106" s="4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7"/>
    </row>
    <row r="107" ht="14.6" customHeight="1">
      <c r="A107" s="17"/>
      <c r="B107" s="20"/>
      <c r="C107" s="2"/>
      <c r="D107" s="2"/>
      <c r="E107" s="2"/>
      <c r="F107" s="2"/>
      <c r="G107" s="2"/>
      <c r="H107" s="2"/>
      <c r="I107" s="17"/>
      <c r="J107" t="s" s="185">
        <v>115</v>
      </c>
      <c r="K107" s="186"/>
      <c r="L107" s="186"/>
      <c r="M107" s="187">
        <f>(X90+J91+X81+J81+X71+J69+X59+J59+X46+J47+X35+J36+X25+J26+K159)+K15</f>
        <v>0</v>
      </c>
      <c r="N107" s="12"/>
      <c r="O107" s="7"/>
      <c r="P107" s="2"/>
      <c r="Q107" s="2"/>
      <c r="R107" s="2"/>
      <c r="S107" s="2"/>
      <c r="T107" s="2"/>
      <c r="U107" s="2"/>
      <c r="V107" s="2"/>
      <c r="W107" s="2"/>
      <c r="X107" s="2"/>
      <c r="Y107" s="17"/>
    </row>
    <row r="108" ht="13.55" customHeight="1">
      <c r="A108" s="17"/>
      <c r="B108" s="20"/>
      <c r="C108" s="2"/>
      <c r="D108" s="2"/>
      <c r="E108" s="2"/>
      <c r="F108" s="2"/>
      <c r="G108" s="2"/>
      <c r="H108" s="2"/>
      <c r="I108" s="2"/>
      <c r="J108" s="53"/>
      <c r="K108" s="53"/>
      <c r="L108" s="53"/>
      <c r="M108" s="53"/>
      <c r="N108" s="5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7"/>
    </row>
    <row r="109" ht="14.05" customHeight="1">
      <c r="A109" s="17"/>
      <c r="B109" s="20"/>
      <c r="C109" s="2"/>
      <c r="D109" s="2"/>
      <c r="E109" s="2"/>
      <c r="F109" s="2"/>
      <c r="G109" s="16"/>
      <c r="H109" s="16"/>
      <c r="I109" s="16"/>
      <c r="J109" s="16"/>
      <c r="K109" s="16"/>
      <c r="L109" s="16"/>
      <c r="M109" s="2"/>
      <c r="N109" s="2"/>
      <c r="O109" s="2"/>
      <c r="P109" s="2"/>
      <c r="Q109" s="16"/>
      <c r="R109" s="16"/>
      <c r="S109" s="16"/>
      <c r="T109" s="16"/>
      <c r="U109" s="16"/>
      <c r="V109" s="2"/>
      <c r="W109" s="2"/>
      <c r="X109" s="2"/>
      <c r="Y109" s="17"/>
    </row>
    <row r="110" ht="17.6" customHeight="1">
      <c r="A110" s="17"/>
      <c r="B110" s="20"/>
      <c r="C110" s="2"/>
      <c r="D110" s="2"/>
      <c r="E110" s="2"/>
      <c r="F110" s="17"/>
      <c r="G110" t="s" s="188">
        <v>116</v>
      </c>
      <c r="H110" s="189"/>
      <c r="I110" s="189"/>
      <c r="J110" s="189"/>
      <c r="K110" s="189"/>
      <c r="L110" s="189"/>
      <c r="M110" s="20"/>
      <c r="N110" s="2"/>
      <c r="O110" s="2"/>
      <c r="P110" s="17"/>
      <c r="Q110" t="s" s="190">
        <v>117</v>
      </c>
      <c r="R110" s="191"/>
      <c r="S110" s="192">
        <f>M105-M107</f>
        <v>10179</v>
      </c>
      <c r="T110" s="192"/>
      <c r="U110" s="193"/>
      <c r="V110" s="20"/>
      <c r="W110" s="2"/>
      <c r="X110" s="2"/>
      <c r="Y110" s="17"/>
    </row>
    <row r="111" ht="14.55" customHeight="1">
      <c r="A111" s="17"/>
      <c r="B111" s="20"/>
      <c r="C111" s="2"/>
      <c r="D111" s="2"/>
      <c r="E111" s="2"/>
      <c r="F111" s="2"/>
      <c r="G111" s="22"/>
      <c r="H111" s="194"/>
      <c r="I111" s="194"/>
      <c r="J111" s="194"/>
      <c r="K111" s="194"/>
      <c r="L111" s="22"/>
      <c r="M111" s="2"/>
      <c r="N111" s="2"/>
      <c r="O111" s="2"/>
      <c r="P111" s="2"/>
      <c r="Q111" s="22"/>
      <c r="R111" s="22"/>
      <c r="S111" s="22"/>
      <c r="T111" s="22"/>
      <c r="U111" s="22"/>
      <c r="V111" s="2"/>
      <c r="W111" s="2"/>
      <c r="X111" s="2"/>
      <c r="Y111" s="17"/>
    </row>
    <row r="112" ht="14.55" customHeight="1">
      <c r="A112" s="17"/>
      <c r="B112" s="20"/>
      <c r="C112" s="2"/>
      <c r="D112" s="2"/>
      <c r="E112" s="2"/>
      <c r="F112" s="2"/>
      <c r="G112" s="17"/>
      <c r="H112" s="195"/>
      <c r="I112" s="195"/>
      <c r="J112" s="195"/>
      <c r="K112" s="195"/>
      <c r="L112" s="20"/>
      <c r="M112" s="2"/>
      <c r="N112" s="2"/>
      <c r="O112" s="2"/>
      <c r="P112" s="16"/>
      <c r="Q112" s="16"/>
      <c r="R112" s="16"/>
      <c r="S112" s="16"/>
      <c r="T112" s="16"/>
      <c r="U112" s="16"/>
      <c r="V112" s="2"/>
      <c r="W112" s="2"/>
      <c r="X112" s="2"/>
      <c r="Y112" s="17"/>
    </row>
    <row r="113" ht="17.6" customHeight="1">
      <c r="A113" s="17"/>
      <c r="B113" s="20"/>
      <c r="C113" s="2"/>
      <c r="D113" s="2"/>
      <c r="E113" s="2"/>
      <c r="F113" s="2"/>
      <c r="G113" s="17"/>
      <c r="H113" s="195"/>
      <c r="I113" s="195"/>
      <c r="J113" s="195"/>
      <c r="K113" s="195"/>
      <c r="L113" s="20"/>
      <c r="M113" s="2"/>
      <c r="N113" s="2"/>
      <c r="O113" s="17"/>
      <c r="P113" t="s" s="188">
        <v>118</v>
      </c>
      <c r="Q113" s="189"/>
      <c r="R113" s="189"/>
      <c r="S113" s="189"/>
      <c r="T113" s="189"/>
      <c r="U113" s="189"/>
      <c r="V113" s="20"/>
      <c r="W113" s="2"/>
      <c r="X113" s="2"/>
      <c r="Y113" s="17"/>
    </row>
    <row r="114" ht="14.55" customHeight="1">
      <c r="A114" s="17"/>
      <c r="B114" s="20"/>
      <c r="C114" s="2"/>
      <c r="D114" s="2"/>
      <c r="E114" s="2"/>
      <c r="F114" s="2"/>
      <c r="G114" s="2"/>
      <c r="H114" s="22"/>
      <c r="I114" s="22"/>
      <c r="J114" s="22"/>
      <c r="K114" s="22"/>
      <c r="L114" s="2"/>
      <c r="M114" s="2"/>
      <c r="N114" s="2"/>
      <c r="O114" s="2"/>
      <c r="P114" s="22"/>
      <c r="Q114" s="194"/>
      <c r="R114" s="194"/>
      <c r="S114" s="194"/>
      <c r="T114" s="194"/>
      <c r="U114" s="22"/>
      <c r="V114" s="2"/>
      <c r="W114" s="2"/>
      <c r="X114" s="2"/>
      <c r="Y114" s="17"/>
    </row>
    <row r="115" ht="14.05" customHeight="1">
      <c r="A115" s="17"/>
      <c r="B115" s="20"/>
      <c r="C115" s="2"/>
      <c r="D115" s="2"/>
      <c r="E115" s="196"/>
      <c r="F115" s="197"/>
      <c r="G115" s="2"/>
      <c r="H115" s="2"/>
      <c r="I115" s="2"/>
      <c r="J115" s="2"/>
      <c r="K115" s="2"/>
      <c r="L115" s="2"/>
      <c r="M115" s="2"/>
      <c r="N115" s="2"/>
      <c r="O115" s="2"/>
      <c r="P115" s="17"/>
      <c r="Q115" s="195"/>
      <c r="R115" s="195"/>
      <c r="S115" s="195"/>
      <c r="T115" s="195"/>
      <c r="U115" s="20"/>
      <c r="V115" s="2"/>
      <c r="W115" s="2"/>
      <c r="X115" s="2"/>
      <c r="Y115" s="17"/>
    </row>
    <row r="116" ht="14.05" customHeight="1">
      <c r="A116" s="17"/>
      <c r="B116" s="20"/>
      <c r="C116" s="3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17"/>
      <c r="Q116" s="195"/>
      <c r="R116" s="195"/>
      <c r="S116" s="195"/>
      <c r="T116" s="195"/>
      <c r="U116" s="20"/>
      <c r="V116" s="2"/>
      <c r="W116" s="2"/>
      <c r="X116" s="2"/>
      <c r="Y116" s="17"/>
    </row>
    <row r="117" ht="19" customHeight="1">
      <c r="A117" s="17"/>
      <c r="B117" s="198"/>
      <c r="C117" t="s" s="199">
        <v>119</v>
      </c>
      <c r="D117" s="200"/>
      <c r="E117" s="200"/>
      <c r="F117" s="200"/>
      <c r="G117" s="200"/>
      <c r="H117" s="200"/>
      <c r="I117" s="7"/>
      <c r="J117" s="2"/>
      <c r="K117" s="2"/>
      <c r="L117" s="2"/>
      <c r="M117" s="2"/>
      <c r="N117" s="2"/>
      <c r="O117" s="2"/>
      <c r="P117" s="2"/>
      <c r="Q117" s="22"/>
      <c r="R117" s="22"/>
      <c r="S117" s="22"/>
      <c r="T117" s="22"/>
      <c r="U117" s="2"/>
      <c r="V117" s="2"/>
      <c r="W117" s="2"/>
      <c r="X117" s="2"/>
      <c r="Y117" s="17"/>
    </row>
    <row r="118" ht="13.55" customHeight="1">
      <c r="A118" s="17"/>
      <c r="B118" s="20"/>
      <c r="C118" s="53"/>
      <c r="D118" s="53"/>
      <c r="E118" s="53"/>
      <c r="F118" s="53"/>
      <c r="G118" s="53"/>
      <c r="H118" s="5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7"/>
    </row>
    <row r="119" ht="13.55" customHeight="1">
      <c r="A119" s="17"/>
      <c r="B119" s="20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</row>
    <row r="120" ht="16.6" customHeight="1">
      <c r="A120" s="17"/>
      <c r="B120" s="2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01"/>
      <c r="S120" s="201"/>
      <c r="T120" s="2"/>
      <c r="U120" s="2"/>
      <c r="V120" s="2"/>
      <c r="W120" s="2"/>
      <c r="X120" s="2"/>
      <c r="Y120" s="17"/>
    </row>
    <row r="121" ht="14.05" customHeight="1">
      <c r="A121" s="17"/>
      <c r="B121" s="24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25"/>
    </row>
    <row r="122" ht="14.05" customHeight="1">
      <c r="A122" s="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ht="13.5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3.5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3.5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3.5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3.5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3.5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3.5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3.5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3.5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3.5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3.5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3.5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3.5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3.5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3.5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3.5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3.5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3.5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3.5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3.5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3.5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3.5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3.5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3.5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3.5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3.5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3.5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3.5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3.5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3.5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3.5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3.5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3.5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3.5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3.5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3.5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3.5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</sheetData>
  <mergeCells count="131">
    <mergeCell ref="C117:H117"/>
    <mergeCell ref="G110:L110"/>
    <mergeCell ref="Q110:R110"/>
    <mergeCell ref="S110:U110"/>
    <mergeCell ref="H112:K113"/>
    <mergeCell ref="P113:U113"/>
    <mergeCell ref="Q115:T116"/>
    <mergeCell ref="B96:C99"/>
    <mergeCell ref="D97:G97"/>
    <mergeCell ref="D98:G98"/>
    <mergeCell ref="D99:G99"/>
    <mergeCell ref="M105:N105"/>
    <mergeCell ref="M107:N107"/>
    <mergeCell ref="D88:G88"/>
    <mergeCell ref="R88:U88"/>
    <mergeCell ref="R89:U89"/>
    <mergeCell ref="D90:G90"/>
    <mergeCell ref="R90:U90"/>
    <mergeCell ref="D91:G91"/>
    <mergeCell ref="D81:G81"/>
    <mergeCell ref="R81:U81"/>
    <mergeCell ref="B85:C91"/>
    <mergeCell ref="D85:G85"/>
    <mergeCell ref="P85:Q90"/>
    <mergeCell ref="R85:U85"/>
    <mergeCell ref="D86:G86"/>
    <mergeCell ref="R86:U86"/>
    <mergeCell ref="D87:G87"/>
    <mergeCell ref="R87:U87"/>
    <mergeCell ref="D77:G77"/>
    <mergeCell ref="R77:U77"/>
    <mergeCell ref="D78:G78"/>
    <mergeCell ref="R78:U78"/>
    <mergeCell ref="R79:U79"/>
    <mergeCell ref="D80:G80"/>
    <mergeCell ref="R80:U80"/>
    <mergeCell ref="D69:G69"/>
    <mergeCell ref="R69:U69"/>
    <mergeCell ref="R70:U70"/>
    <mergeCell ref="R71:U71"/>
    <mergeCell ref="B75:C81"/>
    <mergeCell ref="D75:G75"/>
    <mergeCell ref="P75:Q81"/>
    <mergeCell ref="R75:U75"/>
    <mergeCell ref="D76:G76"/>
    <mergeCell ref="R76:U76"/>
    <mergeCell ref="R64:U64"/>
    <mergeCell ref="D65:G65"/>
    <mergeCell ref="R65:U65"/>
    <mergeCell ref="R66:U66"/>
    <mergeCell ref="R67:U67"/>
    <mergeCell ref="D68:G68"/>
    <mergeCell ref="R68:U68"/>
    <mergeCell ref="D57:G57"/>
    <mergeCell ref="D58:G58"/>
    <mergeCell ref="R58:U58"/>
    <mergeCell ref="D59:G59"/>
    <mergeCell ref="R59:U59"/>
    <mergeCell ref="B63:C69"/>
    <mergeCell ref="D63:G63"/>
    <mergeCell ref="P63:Q71"/>
    <mergeCell ref="R63:U63"/>
    <mergeCell ref="D64:G64"/>
    <mergeCell ref="R53:U53"/>
    <mergeCell ref="D54:G54"/>
    <mergeCell ref="R54:U54"/>
    <mergeCell ref="D55:G55"/>
    <mergeCell ref="R55:U55"/>
    <mergeCell ref="D56:G56"/>
    <mergeCell ref="R56:U56"/>
    <mergeCell ref="D44:G44"/>
    <mergeCell ref="R45:U45"/>
    <mergeCell ref="D46:G46"/>
    <mergeCell ref="R46:U46"/>
    <mergeCell ref="D47:G47"/>
    <mergeCell ref="B52:C59"/>
    <mergeCell ref="D52:G52"/>
    <mergeCell ref="P52:Q59"/>
    <mergeCell ref="R52:U52"/>
    <mergeCell ref="D53:G53"/>
    <mergeCell ref="D36:G36"/>
    <mergeCell ref="B40:C47"/>
    <mergeCell ref="D40:G40"/>
    <mergeCell ref="P40:Q46"/>
    <mergeCell ref="D41:G41"/>
    <mergeCell ref="R41:U41"/>
    <mergeCell ref="D42:G42"/>
    <mergeCell ref="R42:U42"/>
    <mergeCell ref="D43:G43"/>
    <mergeCell ref="R43:U43"/>
    <mergeCell ref="R31:U31"/>
    <mergeCell ref="D32:G32"/>
    <mergeCell ref="R32:U32"/>
    <mergeCell ref="D33:G33"/>
    <mergeCell ref="R34:U34"/>
    <mergeCell ref="D35:G35"/>
    <mergeCell ref="R35:U35"/>
    <mergeCell ref="R24:U24"/>
    <mergeCell ref="D25:G25"/>
    <mergeCell ref="R25:U25"/>
    <mergeCell ref="D26:G26"/>
    <mergeCell ref="B29:C36"/>
    <mergeCell ref="D29:G29"/>
    <mergeCell ref="P29:Q35"/>
    <mergeCell ref="D30:G30"/>
    <mergeCell ref="R30:U30"/>
    <mergeCell ref="D31:G31"/>
    <mergeCell ref="P19:Q25"/>
    <mergeCell ref="R19:U19"/>
    <mergeCell ref="D20:G20"/>
    <mergeCell ref="R20:U20"/>
    <mergeCell ref="D21:G21"/>
    <mergeCell ref="R21:U21"/>
    <mergeCell ref="D22:G22"/>
    <mergeCell ref="R22:U22"/>
    <mergeCell ref="D23:G23"/>
    <mergeCell ref="R23:U23"/>
    <mergeCell ref="D12:G12"/>
    <mergeCell ref="D13:G13"/>
    <mergeCell ref="D14:G14"/>
    <mergeCell ref="D15:G15"/>
    <mergeCell ref="B19:C26"/>
    <mergeCell ref="D19:G19"/>
    <mergeCell ref="D24:G24"/>
    <mergeCell ref="B3:Y4"/>
    <mergeCell ref="B7:Y7"/>
    <mergeCell ref="B8:C11"/>
    <mergeCell ref="D8:G8"/>
    <mergeCell ref="D9:G9"/>
    <mergeCell ref="D10:G10"/>
    <mergeCell ref="D11:G11"/>
  </mergeCells>
  <conditionalFormatting sqref="M107">
    <cfRule type="cellIs" dxfId="6" priority="1" operator="lessThan" stopIfTrue="1">
      <formula>0</formula>
    </cfRule>
  </conditionalFormatting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Y159"/>
  <sheetViews>
    <sheetView workbookViewId="0" showGridLines="0" defaultGridColor="1"/>
  </sheetViews>
  <sheetFormatPr defaultColWidth="8.83333" defaultRowHeight="15" customHeight="1" outlineLevelRow="0" outlineLevelCol="0"/>
  <cols>
    <col min="1" max="6" width="8.85156" style="229" customWidth="1"/>
    <col min="7" max="7" width="18.5" style="229" customWidth="1"/>
    <col min="8" max="25" width="8.85156" style="229" customWidth="1"/>
    <col min="26" max="16384" width="8.85156" style="229" customWidth="1"/>
  </cols>
  <sheetData>
    <row r="1" ht="13.5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05" customHeight="1">
      <c r="A2" s="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5" customHeight="1">
      <c r="A3" s="17"/>
      <c r="B3" t="s" s="18">
        <v>30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ht="14.05" customHeight="1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ht="14.05" customHeight="1">
      <c r="A5" s="17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3"/>
    </row>
    <row r="6" ht="14.05" customHeight="1">
      <c r="A6" s="17"/>
      <c r="B6" s="2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5"/>
    </row>
    <row r="7" ht="24.4" customHeight="1">
      <c r="A7" s="17"/>
      <c r="B7" t="s" s="26">
        <v>135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5.1" customHeight="1">
      <c r="A8" s="17"/>
      <c r="B8" s="28"/>
      <c r="C8" s="29"/>
      <c r="D8" t="s" s="30">
        <v>32</v>
      </c>
      <c r="E8" s="31"/>
      <c r="F8" s="31"/>
      <c r="G8" s="31"/>
      <c r="H8" t="s" s="30">
        <v>33</v>
      </c>
      <c r="I8" s="32"/>
      <c r="J8" s="33">
        <v>200</v>
      </c>
      <c r="K8" s="34">
        <f>I8*J8</f>
        <v>0</v>
      </c>
      <c r="L8" s="35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3"/>
    </row>
    <row r="9" ht="14.6" customHeight="1">
      <c r="A9" s="17"/>
      <c r="B9" s="28"/>
      <c r="C9" s="29"/>
      <c r="D9" t="s" s="36">
        <v>34</v>
      </c>
      <c r="E9" s="37"/>
      <c r="F9" s="37"/>
      <c r="G9" s="37"/>
      <c r="H9" t="s" s="36">
        <v>35</v>
      </c>
      <c r="I9" s="38"/>
      <c r="J9" s="39">
        <v>800</v>
      </c>
      <c r="K9" s="40">
        <f>I9*J9</f>
        <v>0</v>
      </c>
      <c r="L9" s="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7"/>
    </row>
    <row r="10" ht="14.6" customHeight="1">
      <c r="A10" s="17"/>
      <c r="B10" s="28"/>
      <c r="C10" s="29"/>
      <c r="D10" t="s" s="36">
        <v>36</v>
      </c>
      <c r="E10" s="37"/>
      <c r="F10" s="37"/>
      <c r="G10" s="37"/>
      <c r="H10" t="s" s="36">
        <v>35</v>
      </c>
      <c r="I10" s="38"/>
      <c r="J10" s="39">
        <v>700</v>
      </c>
      <c r="K10" s="40">
        <f>I10*J10</f>
        <v>0</v>
      </c>
      <c r="L10" s="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7"/>
    </row>
    <row r="11" ht="14.6" customHeight="1">
      <c r="A11" s="17"/>
      <c r="B11" s="41"/>
      <c r="C11" s="42"/>
      <c r="D11" t="s" s="36">
        <v>37</v>
      </c>
      <c r="E11" s="37"/>
      <c r="F11" s="37"/>
      <c r="G11" s="37"/>
      <c r="H11" t="s" s="36">
        <v>35</v>
      </c>
      <c r="I11" s="38"/>
      <c r="J11" s="39">
        <v>500</v>
      </c>
      <c r="K11" s="40">
        <f>I11*J11</f>
        <v>0</v>
      </c>
      <c r="L11" s="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7"/>
    </row>
    <row r="12" ht="14.6" customHeight="1">
      <c r="A12" s="17"/>
      <c r="B12" s="43"/>
      <c r="C12" s="44"/>
      <c r="D12" t="s" s="36">
        <v>38</v>
      </c>
      <c r="E12" s="37"/>
      <c r="F12" s="37"/>
      <c r="G12" s="37"/>
      <c r="H12" t="s" s="36">
        <v>35</v>
      </c>
      <c r="I12" s="38"/>
      <c r="J12" s="39">
        <v>500</v>
      </c>
      <c r="K12" s="40">
        <f>I12*J12</f>
        <v>0</v>
      </c>
      <c r="L12" s="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7"/>
    </row>
    <row r="13" ht="14.6" customHeight="1">
      <c r="A13" s="17"/>
      <c r="B13" s="45"/>
      <c r="C13" s="46"/>
      <c r="D13" t="s" s="36">
        <v>39</v>
      </c>
      <c r="E13" s="37"/>
      <c r="F13" s="37"/>
      <c r="G13" s="37"/>
      <c r="H13" t="s" s="36">
        <v>35</v>
      </c>
      <c r="I13" s="38"/>
      <c r="J13" s="39">
        <v>150</v>
      </c>
      <c r="K13" s="40">
        <f>I13*J13</f>
        <v>0</v>
      </c>
      <c r="L13" s="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7"/>
    </row>
    <row r="14" ht="14.6" customHeight="1">
      <c r="A14" s="17"/>
      <c r="B14" s="45"/>
      <c r="C14" s="46"/>
      <c r="D14" t="s" s="36">
        <v>40</v>
      </c>
      <c r="E14" s="37"/>
      <c r="F14" s="37"/>
      <c r="G14" s="37"/>
      <c r="H14" t="s" s="36">
        <v>35</v>
      </c>
      <c r="I14" s="38"/>
      <c r="J14" s="39">
        <v>250</v>
      </c>
      <c r="K14" s="40">
        <f>I14*J14</f>
        <v>0</v>
      </c>
      <c r="L14" s="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7"/>
    </row>
    <row r="15" ht="14.6" customHeight="1">
      <c r="A15" s="17"/>
      <c r="B15" s="20"/>
      <c r="C15" s="4"/>
      <c r="D15" s="47"/>
      <c r="E15" s="47"/>
      <c r="F15" s="47"/>
      <c r="G15" s="47"/>
      <c r="H15" s="48"/>
      <c r="I15" s="49"/>
      <c r="J15" s="50"/>
      <c r="K15" s="51">
        <f>(K8+K9+K10+K11+K12+K13+K14)</f>
        <v>0</v>
      </c>
      <c r="L15" s="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7"/>
    </row>
    <row r="16" ht="14.6" customHeight="1">
      <c r="A16" s="17"/>
      <c r="B16" s="20"/>
      <c r="C16" s="2"/>
      <c r="D16" s="52"/>
      <c r="E16" s="52"/>
      <c r="F16" s="52"/>
      <c r="G16" s="52"/>
      <c r="H16" s="53"/>
      <c r="I16" s="53"/>
      <c r="J16" s="53"/>
      <c r="K16" s="5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7"/>
    </row>
    <row r="17" ht="14.6" customHeight="1">
      <c r="A17" s="17"/>
      <c r="B17" s="20"/>
      <c r="C17" s="2"/>
      <c r="D17" s="55"/>
      <c r="E17" s="55"/>
      <c r="F17" s="55"/>
      <c r="G17" s="55"/>
      <c r="H17" s="2"/>
      <c r="I17" s="2"/>
      <c r="J17" s="2"/>
      <c r="K17" s="56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7"/>
    </row>
    <row r="18" ht="14.05" customHeight="1">
      <c r="A18" s="17"/>
      <c r="B18" s="57"/>
      <c r="C18" s="58"/>
      <c r="D18" s="3"/>
      <c r="E18" s="3"/>
      <c r="F18" s="3"/>
      <c r="G18" s="3"/>
      <c r="H18" s="3"/>
      <c r="I18" s="3"/>
      <c r="J18" s="3"/>
      <c r="K18" s="2"/>
      <c r="L18" s="2"/>
      <c r="M18" s="2"/>
      <c r="N18" s="2"/>
      <c r="O18" s="2"/>
      <c r="P18" s="16"/>
      <c r="Q18" s="16"/>
      <c r="R18" s="3"/>
      <c r="S18" s="3"/>
      <c r="T18" s="3"/>
      <c r="U18" s="3"/>
      <c r="V18" s="3"/>
      <c r="W18" s="3"/>
      <c r="X18" s="3"/>
      <c r="Y18" s="17"/>
    </row>
    <row r="19" ht="15.75" customHeight="1">
      <c r="A19" s="17"/>
      <c r="B19" t="s" s="59">
        <v>41</v>
      </c>
      <c r="C19" s="60"/>
      <c r="D19" t="s" s="61">
        <v>42</v>
      </c>
      <c r="E19" s="62"/>
      <c r="F19" s="62"/>
      <c r="G19" s="63"/>
      <c r="H19" s="64">
        <v>5</v>
      </c>
      <c r="I19" s="64">
        <v>80</v>
      </c>
      <c r="J19" s="64">
        <f>I19*H19</f>
        <v>400</v>
      </c>
      <c r="K19" s="7"/>
      <c r="L19" s="2"/>
      <c r="M19" s="2"/>
      <c r="N19" s="2"/>
      <c r="O19" s="17"/>
      <c r="P19" t="s" s="59">
        <v>43</v>
      </c>
      <c r="Q19" s="60"/>
      <c r="R19" t="s" s="65">
        <v>44</v>
      </c>
      <c r="S19" s="66"/>
      <c r="T19" s="66"/>
      <c r="U19" s="66"/>
      <c r="V19" s="64">
        <v>5</v>
      </c>
      <c r="W19" s="64">
        <v>25</v>
      </c>
      <c r="X19" s="64">
        <f>W19*V19</f>
        <v>125</v>
      </c>
      <c r="Y19" s="67"/>
    </row>
    <row r="20" ht="13.55" customHeight="1">
      <c r="A20" s="17"/>
      <c r="B20" s="60"/>
      <c r="C20" s="60"/>
      <c r="D20" t="s" s="61">
        <v>45</v>
      </c>
      <c r="E20" s="62"/>
      <c r="F20" s="62"/>
      <c r="G20" s="63"/>
      <c r="H20" s="64">
        <v>1</v>
      </c>
      <c r="I20" s="64">
        <v>100</v>
      </c>
      <c r="J20" s="64">
        <f>H20*I20</f>
        <v>100</v>
      </c>
      <c r="K20" s="7"/>
      <c r="L20" s="2"/>
      <c r="M20" s="2"/>
      <c r="N20" s="2"/>
      <c r="O20" s="17"/>
      <c r="P20" s="60"/>
      <c r="Q20" s="60"/>
      <c r="R20" t="s" s="65">
        <v>46</v>
      </c>
      <c r="S20" s="66"/>
      <c r="T20" s="66"/>
      <c r="U20" s="66"/>
      <c r="V20" s="64">
        <v>1</v>
      </c>
      <c r="W20" s="64">
        <v>200</v>
      </c>
      <c r="X20" s="64">
        <f>V20*W20</f>
        <v>200</v>
      </c>
      <c r="Y20" s="67"/>
    </row>
    <row r="21" ht="13.55" customHeight="1">
      <c r="A21" s="17"/>
      <c r="B21" s="60"/>
      <c r="C21" s="60"/>
      <c r="D21" t="s" s="61">
        <v>47</v>
      </c>
      <c r="E21" s="62"/>
      <c r="F21" s="62"/>
      <c r="G21" s="63"/>
      <c r="H21" s="64">
        <v>1</v>
      </c>
      <c r="I21" s="64">
        <v>150</v>
      </c>
      <c r="J21" s="64">
        <f>I21*H21</f>
        <v>150</v>
      </c>
      <c r="K21" s="7"/>
      <c r="L21" s="2"/>
      <c r="M21" s="2"/>
      <c r="N21" s="2"/>
      <c r="O21" s="17"/>
      <c r="P21" s="60"/>
      <c r="Q21" s="60"/>
      <c r="R21" t="s" s="65">
        <v>48</v>
      </c>
      <c r="S21" s="66"/>
      <c r="T21" s="66"/>
      <c r="U21" s="66"/>
      <c r="V21" s="64">
        <v>1</v>
      </c>
      <c r="W21" s="64">
        <v>200</v>
      </c>
      <c r="X21" s="64">
        <f>W21*V21</f>
        <v>200</v>
      </c>
      <c r="Y21" s="67"/>
    </row>
    <row r="22" ht="13.55" customHeight="1">
      <c r="A22" s="17"/>
      <c r="B22" s="60"/>
      <c r="C22" s="60"/>
      <c r="D22" t="s" s="61">
        <v>49</v>
      </c>
      <c r="E22" s="62"/>
      <c r="F22" s="62"/>
      <c r="G22" s="63"/>
      <c r="H22" s="64">
        <v>1</v>
      </c>
      <c r="I22" s="64">
        <v>150</v>
      </c>
      <c r="J22" s="64">
        <f>H22*I22</f>
        <v>150</v>
      </c>
      <c r="K22" s="7"/>
      <c r="L22" s="2"/>
      <c r="M22" s="2"/>
      <c r="N22" s="2"/>
      <c r="O22" s="17"/>
      <c r="P22" s="60"/>
      <c r="Q22" s="60"/>
      <c r="R22" t="s" s="61">
        <v>50</v>
      </c>
      <c r="S22" s="62"/>
      <c r="T22" s="62"/>
      <c r="U22" s="63"/>
      <c r="V22" s="64">
        <v>1</v>
      </c>
      <c r="W22" s="64">
        <v>100</v>
      </c>
      <c r="X22" s="64">
        <f>V22*W22</f>
        <v>100</v>
      </c>
      <c r="Y22" s="67"/>
    </row>
    <row r="23" ht="14" customHeight="1">
      <c r="A23" s="17"/>
      <c r="B23" s="60"/>
      <c r="C23" s="60"/>
      <c r="D23" t="s" s="61">
        <v>51</v>
      </c>
      <c r="E23" s="62"/>
      <c r="F23" s="62"/>
      <c r="G23" s="63"/>
      <c r="H23" s="64">
        <v>1</v>
      </c>
      <c r="I23" s="64">
        <v>100</v>
      </c>
      <c r="J23" s="64">
        <f>H23*I23</f>
        <v>100</v>
      </c>
      <c r="K23" s="7"/>
      <c r="L23" s="2"/>
      <c r="M23" s="2"/>
      <c r="N23" s="2"/>
      <c r="O23" s="17"/>
      <c r="P23" s="60"/>
      <c r="Q23" s="60"/>
      <c r="R23" t="s" s="68">
        <v>52</v>
      </c>
      <c r="S23" s="69"/>
      <c r="T23" s="69"/>
      <c r="U23" s="69"/>
      <c r="V23" s="64">
        <v>0</v>
      </c>
      <c r="W23" s="64">
        <v>10</v>
      </c>
      <c r="X23" s="64">
        <f>W23*V23</f>
        <v>0</v>
      </c>
      <c r="Y23" s="67"/>
    </row>
    <row r="24" ht="14" customHeight="1">
      <c r="A24" s="17"/>
      <c r="B24" s="60"/>
      <c r="C24" s="60"/>
      <c r="D24" t="s" s="70">
        <v>52</v>
      </c>
      <c r="E24" s="71"/>
      <c r="F24" s="71"/>
      <c r="G24" s="72"/>
      <c r="H24" s="64">
        <v>5</v>
      </c>
      <c r="I24" s="64">
        <v>10</v>
      </c>
      <c r="J24" s="64">
        <f>I24*H24</f>
        <v>50</v>
      </c>
      <c r="K24" s="7"/>
      <c r="L24" s="2"/>
      <c r="M24" s="2"/>
      <c r="N24" s="2"/>
      <c r="O24" s="17"/>
      <c r="P24" s="60"/>
      <c r="Q24" s="60"/>
      <c r="R24" t="s" s="65">
        <v>53</v>
      </c>
      <c r="S24" s="66"/>
      <c r="T24" s="66"/>
      <c r="U24" s="66"/>
      <c r="V24" s="64">
        <v>0</v>
      </c>
      <c r="W24" s="64">
        <v>20</v>
      </c>
      <c r="X24" s="64">
        <f>V24*W24</f>
        <v>0</v>
      </c>
      <c r="Y24" s="67"/>
    </row>
    <row r="25" ht="14.05" customHeight="1">
      <c r="A25" s="17"/>
      <c r="B25" s="60"/>
      <c r="C25" s="60"/>
      <c r="D25" t="s" s="61">
        <v>53</v>
      </c>
      <c r="E25" s="62"/>
      <c r="F25" s="62"/>
      <c r="G25" s="63"/>
      <c r="H25" s="64">
        <v>1</v>
      </c>
      <c r="I25" s="64">
        <v>20</v>
      </c>
      <c r="J25" s="64">
        <f>H25*I25</f>
        <v>20</v>
      </c>
      <c r="K25" s="7"/>
      <c r="L25" s="74"/>
      <c r="M25" s="2"/>
      <c r="N25" s="2"/>
      <c r="O25" s="17"/>
      <c r="P25" s="60"/>
      <c r="Q25" s="60"/>
      <c r="R25" t="s" s="75">
        <v>54</v>
      </c>
      <c r="S25" s="76"/>
      <c r="T25" s="76"/>
      <c r="U25" s="76"/>
      <c r="V25" s="77">
        <v>0</v>
      </c>
      <c r="W25" s="77">
        <v>800</v>
      </c>
      <c r="X25" s="78">
        <f>W25*V25</f>
        <v>0</v>
      </c>
      <c r="Y25" s="79"/>
    </row>
    <row r="26" ht="14.55" customHeight="1">
      <c r="A26" s="17"/>
      <c r="B26" s="60"/>
      <c r="C26" s="60"/>
      <c r="D26" t="s" s="80">
        <v>54</v>
      </c>
      <c r="E26" s="81"/>
      <c r="F26" s="81"/>
      <c r="G26" s="82"/>
      <c r="H26" s="77">
        <v>0</v>
      </c>
      <c r="I26" s="77">
        <v>800</v>
      </c>
      <c r="J26" s="78">
        <f>I26*H26</f>
        <v>0</v>
      </c>
      <c r="K26" s="83"/>
      <c r="L26" s="2"/>
      <c r="M26" s="2"/>
      <c r="N26" s="2"/>
      <c r="O26" s="2"/>
      <c r="P26" s="22"/>
      <c r="Q26" s="22"/>
      <c r="R26" s="53"/>
      <c r="S26" s="53"/>
      <c r="T26" s="53"/>
      <c r="U26" s="84"/>
      <c r="V26" s="12"/>
      <c r="W26" s="12"/>
      <c r="X26" t="s" s="13">
        <v>55</v>
      </c>
      <c r="Y26" s="85">
        <f>SUM(X19:X24)</f>
        <v>625</v>
      </c>
    </row>
    <row r="27" ht="14.05" customHeight="1">
      <c r="A27" s="17"/>
      <c r="B27" s="21"/>
      <c r="C27" s="22"/>
      <c r="D27" s="53"/>
      <c r="E27" s="53"/>
      <c r="F27" s="53"/>
      <c r="G27" s="53"/>
      <c r="H27" s="53"/>
      <c r="I27" s="84"/>
      <c r="J27" t="s" s="13">
        <v>55</v>
      </c>
      <c r="K27" s="64">
        <f>SUM(J19:J25)</f>
        <v>970</v>
      </c>
      <c r="L27" s="7"/>
      <c r="M27" s="2"/>
      <c r="N27" s="2"/>
      <c r="O27" s="2"/>
      <c r="P27" s="2"/>
      <c r="Q27" s="2"/>
      <c r="R27" s="2"/>
      <c r="S27" s="2"/>
      <c r="T27" s="2"/>
      <c r="U27" s="2"/>
      <c r="V27" s="53"/>
      <c r="W27" s="53"/>
      <c r="X27" s="53"/>
      <c r="Y27" s="86"/>
    </row>
    <row r="28" ht="15.75" customHeight="1">
      <c r="A28" s="17"/>
      <c r="B28" s="24"/>
      <c r="C28" s="16"/>
      <c r="D28" s="3"/>
      <c r="E28" s="3"/>
      <c r="F28" s="3"/>
      <c r="G28" s="3"/>
      <c r="H28" s="3"/>
      <c r="I28" s="3"/>
      <c r="J28" s="49"/>
      <c r="K28" s="53"/>
      <c r="L28" s="2"/>
      <c r="M28" s="2"/>
      <c r="N28" s="2"/>
      <c r="O28" s="2"/>
      <c r="P28" s="16"/>
      <c r="Q28" s="16"/>
      <c r="R28" s="3"/>
      <c r="S28" s="3"/>
      <c r="T28" s="3"/>
      <c r="U28" s="3"/>
      <c r="V28" s="3"/>
      <c r="W28" s="3"/>
      <c r="X28" s="3"/>
      <c r="Y28" s="17"/>
    </row>
    <row r="29" ht="14.1" customHeight="1">
      <c r="A29" s="17"/>
      <c r="B29" t="s" s="59">
        <v>56</v>
      </c>
      <c r="C29" s="60"/>
      <c r="D29" t="s" s="65">
        <v>44</v>
      </c>
      <c r="E29" s="66"/>
      <c r="F29" s="66"/>
      <c r="G29" s="66"/>
      <c r="H29" s="64">
        <v>7</v>
      </c>
      <c r="I29" s="64">
        <v>25</v>
      </c>
      <c r="J29" s="64">
        <f>I29*H29</f>
        <v>175</v>
      </c>
      <c r="K29" s="7"/>
      <c r="L29" s="2"/>
      <c r="M29" s="2"/>
      <c r="N29" s="2"/>
      <c r="O29" s="17"/>
      <c r="P29" t="s" s="59">
        <v>57</v>
      </c>
      <c r="Q29" s="60"/>
      <c r="R29" t="s" s="65">
        <v>44</v>
      </c>
      <c r="S29" s="48"/>
      <c r="T29" s="49"/>
      <c r="U29" s="50"/>
      <c r="V29" s="64">
        <v>12</v>
      </c>
      <c r="W29" s="64">
        <v>25</v>
      </c>
      <c r="X29" s="64">
        <f>W29*V29</f>
        <v>300</v>
      </c>
      <c r="Y29" s="67"/>
    </row>
    <row r="30" ht="13.55" customHeight="1">
      <c r="A30" s="17"/>
      <c r="B30" s="60"/>
      <c r="C30" s="60"/>
      <c r="D30" t="s" s="65">
        <v>58</v>
      </c>
      <c r="E30" s="66"/>
      <c r="F30" s="66"/>
      <c r="G30" s="66"/>
      <c r="H30" s="64">
        <v>1</v>
      </c>
      <c r="I30" s="64">
        <v>150</v>
      </c>
      <c r="J30" s="64">
        <f>H30*I30</f>
        <v>150</v>
      </c>
      <c r="K30" s="7"/>
      <c r="L30" s="2"/>
      <c r="M30" s="2"/>
      <c r="N30" s="2"/>
      <c r="O30" s="17"/>
      <c r="P30" s="60"/>
      <c r="Q30" s="60"/>
      <c r="R30" t="s" s="65">
        <v>59</v>
      </c>
      <c r="S30" s="66"/>
      <c r="T30" s="66"/>
      <c r="U30" s="66"/>
      <c r="V30" s="64">
        <v>1</v>
      </c>
      <c r="W30" s="64">
        <v>100</v>
      </c>
      <c r="X30" s="64">
        <f>V30*W30</f>
        <v>100</v>
      </c>
      <c r="Y30" s="67"/>
    </row>
    <row r="31" ht="13.55" customHeight="1">
      <c r="A31" s="17"/>
      <c r="B31" s="60"/>
      <c r="C31" s="60"/>
      <c r="D31" t="s" s="65">
        <v>60</v>
      </c>
      <c r="E31" s="66"/>
      <c r="F31" s="66"/>
      <c r="G31" s="66"/>
      <c r="H31" s="64">
        <v>1</v>
      </c>
      <c r="I31" s="64">
        <v>100</v>
      </c>
      <c r="J31" s="64">
        <f>I31*H31</f>
        <v>100</v>
      </c>
      <c r="K31" s="7"/>
      <c r="L31" s="2"/>
      <c r="M31" s="2"/>
      <c r="N31" s="2"/>
      <c r="O31" s="17"/>
      <c r="P31" s="60"/>
      <c r="Q31" s="60"/>
      <c r="R31" t="s" s="65">
        <v>61</v>
      </c>
      <c r="S31" s="66"/>
      <c r="T31" s="66"/>
      <c r="U31" s="66"/>
      <c r="V31" s="64">
        <v>1</v>
      </c>
      <c r="W31" s="64">
        <v>250</v>
      </c>
      <c r="X31" s="64">
        <f>W31*V31</f>
        <v>250</v>
      </c>
      <c r="Y31" s="67"/>
    </row>
    <row r="32" ht="13.55" customHeight="1">
      <c r="A32" s="17"/>
      <c r="B32" s="60"/>
      <c r="C32" s="60"/>
      <c r="D32" t="s" s="61">
        <v>62</v>
      </c>
      <c r="E32" s="62"/>
      <c r="F32" s="62"/>
      <c r="G32" s="63"/>
      <c r="H32" s="64">
        <v>0</v>
      </c>
      <c r="I32" s="64">
        <v>150</v>
      </c>
      <c r="J32" s="64">
        <f>H32*I32</f>
        <v>0</v>
      </c>
      <c r="K32" s="7"/>
      <c r="L32" s="2"/>
      <c r="M32" s="2"/>
      <c r="N32" s="2"/>
      <c r="O32" s="17"/>
      <c r="P32" s="60"/>
      <c r="Q32" s="60"/>
      <c r="R32" t="s" s="61">
        <v>63</v>
      </c>
      <c r="S32" s="62"/>
      <c r="T32" s="62"/>
      <c r="U32" s="63"/>
      <c r="V32" s="64">
        <v>0</v>
      </c>
      <c r="W32" s="64">
        <v>150</v>
      </c>
      <c r="X32" s="64">
        <f>V32*W32</f>
        <v>0</v>
      </c>
      <c r="Y32" s="67"/>
    </row>
    <row r="33" ht="14" customHeight="1">
      <c r="A33" s="17"/>
      <c r="B33" s="60"/>
      <c r="C33" s="60"/>
      <c r="D33" t="s" s="61">
        <v>64</v>
      </c>
      <c r="E33" s="62"/>
      <c r="F33" s="62"/>
      <c r="G33" s="63"/>
      <c r="H33" s="64">
        <v>0</v>
      </c>
      <c r="I33" s="64">
        <v>100</v>
      </c>
      <c r="J33" s="64">
        <f>H33*I33</f>
        <v>0</v>
      </c>
      <c r="K33" s="7"/>
      <c r="L33" s="2"/>
      <c r="M33" s="2"/>
      <c r="N33" s="2"/>
      <c r="O33" s="17"/>
      <c r="P33" s="60"/>
      <c r="Q33" s="60"/>
      <c r="R33" t="s" s="68">
        <v>52</v>
      </c>
      <c r="S33" s="69"/>
      <c r="T33" s="69"/>
      <c r="U33" s="69"/>
      <c r="V33" s="64">
        <v>0</v>
      </c>
      <c r="W33" s="64">
        <v>10</v>
      </c>
      <c r="X33" s="64">
        <f>W33*V33</f>
        <v>0</v>
      </c>
      <c r="Y33" s="67"/>
    </row>
    <row r="34" ht="14" customHeight="1">
      <c r="A34" s="17"/>
      <c r="B34" s="60"/>
      <c r="C34" s="60"/>
      <c r="D34" t="s" s="68">
        <v>52</v>
      </c>
      <c r="E34" s="100"/>
      <c r="F34" s="62"/>
      <c r="G34" s="63"/>
      <c r="H34" s="64">
        <v>0</v>
      </c>
      <c r="I34" s="64">
        <v>10</v>
      </c>
      <c r="J34" s="64">
        <f>I34*H34</f>
        <v>0</v>
      </c>
      <c r="K34" s="7"/>
      <c r="L34" s="2"/>
      <c r="M34" s="2"/>
      <c r="N34" s="2"/>
      <c r="O34" s="17"/>
      <c r="P34" s="60"/>
      <c r="Q34" s="60"/>
      <c r="R34" t="s" s="65">
        <v>53</v>
      </c>
      <c r="S34" s="66"/>
      <c r="T34" s="66"/>
      <c r="U34" s="66"/>
      <c r="V34" s="64">
        <v>1</v>
      </c>
      <c r="W34" s="64">
        <v>20</v>
      </c>
      <c r="X34" s="64">
        <f>V34*W34</f>
        <v>20</v>
      </c>
      <c r="Y34" s="67"/>
    </row>
    <row r="35" ht="14.05" customHeight="1">
      <c r="A35" s="17"/>
      <c r="B35" s="60"/>
      <c r="C35" s="60"/>
      <c r="D35" t="s" s="65">
        <v>53</v>
      </c>
      <c r="E35" s="66"/>
      <c r="F35" s="66"/>
      <c r="G35" s="66"/>
      <c r="H35" s="64">
        <v>0</v>
      </c>
      <c r="I35" s="64">
        <v>20</v>
      </c>
      <c r="J35" s="64">
        <f>H35*I35</f>
        <v>0</v>
      </c>
      <c r="K35" s="7"/>
      <c r="L35" s="74"/>
      <c r="M35" s="2"/>
      <c r="N35" s="2"/>
      <c r="O35" s="17"/>
      <c r="P35" s="60"/>
      <c r="Q35" s="60"/>
      <c r="R35" t="s" s="75">
        <v>54</v>
      </c>
      <c r="S35" s="76"/>
      <c r="T35" s="76"/>
      <c r="U35" s="76"/>
      <c r="V35" s="77">
        <v>0</v>
      </c>
      <c r="W35" s="77">
        <v>800</v>
      </c>
      <c r="X35" s="78">
        <f>V35*W35</f>
        <v>0</v>
      </c>
      <c r="Y35" s="79"/>
    </row>
    <row r="36" ht="14.55" customHeight="1">
      <c r="A36" s="17"/>
      <c r="B36" s="60"/>
      <c r="C36" s="60"/>
      <c r="D36" t="s" s="75">
        <v>54</v>
      </c>
      <c r="E36" s="76"/>
      <c r="F36" s="76"/>
      <c r="G36" s="76"/>
      <c r="H36" s="77">
        <v>0</v>
      </c>
      <c r="I36" s="77">
        <v>800</v>
      </c>
      <c r="J36" s="78">
        <f>H36*I36</f>
        <v>0</v>
      </c>
      <c r="K36" s="83"/>
      <c r="L36" s="2"/>
      <c r="M36" s="2"/>
      <c r="N36" s="2"/>
      <c r="O36" s="2"/>
      <c r="P36" s="22"/>
      <c r="Q36" s="22"/>
      <c r="R36" s="53"/>
      <c r="S36" s="53"/>
      <c r="T36" s="53"/>
      <c r="U36" s="84"/>
      <c r="V36" s="12"/>
      <c r="W36" s="12"/>
      <c r="X36" t="s" s="13">
        <v>55</v>
      </c>
      <c r="Y36" s="85">
        <f>SUM(X29:X34)</f>
        <v>670</v>
      </c>
    </row>
    <row r="37" ht="15.75" customHeight="1">
      <c r="A37" s="17"/>
      <c r="B37" s="21"/>
      <c r="C37" s="22"/>
      <c r="D37" s="112"/>
      <c r="E37" s="113"/>
      <c r="F37" s="113"/>
      <c r="G37" s="114"/>
      <c r="H37" s="12"/>
      <c r="I37" s="12"/>
      <c r="J37" t="s" s="13">
        <v>55</v>
      </c>
      <c r="K37" s="64">
        <f>(J29+J30+J31+J32+J33+J34+J35)</f>
        <v>425</v>
      </c>
      <c r="L37" s="7"/>
      <c r="M37" s="2"/>
      <c r="N37" s="2"/>
      <c r="O37" s="2"/>
      <c r="P37" s="2"/>
      <c r="Q37" s="2"/>
      <c r="R37" s="2"/>
      <c r="S37" s="2"/>
      <c r="T37" s="2"/>
      <c r="U37" s="2"/>
      <c r="V37" s="53"/>
      <c r="W37" s="53"/>
      <c r="X37" s="53"/>
      <c r="Y37" s="86"/>
    </row>
    <row r="38" ht="13.55" customHeight="1">
      <c r="A38" s="17"/>
      <c r="B38" s="20"/>
      <c r="C38" s="2"/>
      <c r="D38" s="116"/>
      <c r="E38" s="117"/>
      <c r="F38" s="117"/>
      <c r="G38" s="117"/>
      <c r="H38" s="53"/>
      <c r="I38" s="53"/>
      <c r="J38" s="53"/>
      <c r="K38" s="5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7"/>
    </row>
    <row r="39" ht="14.05" customHeight="1">
      <c r="A39" s="17"/>
      <c r="B39" s="118"/>
      <c r="C39" s="119"/>
      <c r="D39" s="120"/>
      <c r="E39" s="3"/>
      <c r="F39" s="3"/>
      <c r="G39" t="s" s="223">
        <v>136</v>
      </c>
      <c r="H39" s="224">
        <v>3</v>
      </c>
      <c r="I39" s="224">
        <v>-50</v>
      </c>
      <c r="J39" s="224">
        <f>H39*I39</f>
        <v>-150</v>
      </c>
      <c r="K39" s="2"/>
      <c r="L39" s="2"/>
      <c r="M39" s="2"/>
      <c r="N39" s="2"/>
      <c r="O39" s="2"/>
      <c r="P39" s="3"/>
      <c r="Q39" s="3"/>
      <c r="R39" s="3"/>
      <c r="S39" s="3"/>
      <c r="T39" s="3"/>
      <c r="U39" s="3"/>
      <c r="V39" s="3"/>
      <c r="W39" s="3"/>
      <c r="X39" s="3"/>
      <c r="Y39" s="17"/>
    </row>
    <row r="40" ht="14.1" customHeight="1">
      <c r="A40" s="17"/>
      <c r="B40" t="s" s="59">
        <v>65</v>
      </c>
      <c r="C40" s="60"/>
      <c r="D40" t="s" s="65">
        <v>42</v>
      </c>
      <c r="E40" s="66"/>
      <c r="F40" s="66"/>
      <c r="G40" s="66"/>
      <c r="H40" s="64">
        <v>5</v>
      </c>
      <c r="I40" s="64">
        <v>80</v>
      </c>
      <c r="J40" s="64">
        <f>I40*H40</f>
        <v>400</v>
      </c>
      <c r="K40" s="7"/>
      <c r="L40" s="2"/>
      <c r="M40" s="2"/>
      <c r="N40" s="2"/>
      <c r="O40" s="4"/>
      <c r="P40" t="s" s="121">
        <v>66</v>
      </c>
      <c r="Q40" s="122"/>
      <c r="R40" t="s" s="123">
        <v>44</v>
      </c>
      <c r="S40" s="49"/>
      <c r="T40" s="49"/>
      <c r="U40" s="50"/>
      <c r="V40" s="64">
        <v>11</v>
      </c>
      <c r="W40" s="64">
        <v>33</v>
      </c>
      <c r="X40" s="64">
        <f>W40*V40</f>
        <v>363</v>
      </c>
      <c r="Y40" s="67"/>
    </row>
    <row r="41" ht="13.55" customHeight="1">
      <c r="A41" s="17"/>
      <c r="B41" s="60"/>
      <c r="C41" s="60"/>
      <c r="D41" t="s" s="65">
        <v>67</v>
      </c>
      <c r="E41" s="66"/>
      <c r="F41" s="66"/>
      <c r="G41" s="66"/>
      <c r="H41" s="64">
        <v>1</v>
      </c>
      <c r="I41" s="64">
        <v>200</v>
      </c>
      <c r="J41" s="64">
        <f>H41*I41</f>
        <v>200</v>
      </c>
      <c r="K41" s="7"/>
      <c r="L41" s="2"/>
      <c r="M41" s="2"/>
      <c r="N41" s="2"/>
      <c r="O41" s="4"/>
      <c r="P41" s="122"/>
      <c r="Q41" s="122"/>
      <c r="R41" t="s" s="124">
        <v>68</v>
      </c>
      <c r="S41" s="66"/>
      <c r="T41" s="66"/>
      <c r="U41" s="66"/>
      <c r="V41" s="64">
        <v>1</v>
      </c>
      <c r="W41" s="64">
        <v>150</v>
      </c>
      <c r="X41" s="64">
        <f>V41*W41</f>
        <v>150</v>
      </c>
      <c r="Y41" s="67"/>
    </row>
    <row r="42" ht="13.55" customHeight="1">
      <c r="A42" s="17"/>
      <c r="B42" s="60"/>
      <c r="C42" s="60"/>
      <c r="D42" t="s" s="65">
        <v>69</v>
      </c>
      <c r="E42" s="66"/>
      <c r="F42" s="66"/>
      <c r="G42" s="66"/>
      <c r="H42" s="64">
        <v>1</v>
      </c>
      <c r="I42" s="64">
        <v>100</v>
      </c>
      <c r="J42" s="64">
        <f>I42*H42</f>
        <v>100</v>
      </c>
      <c r="K42" s="7"/>
      <c r="L42" s="2"/>
      <c r="M42" s="2"/>
      <c r="N42" s="2"/>
      <c r="O42" s="4"/>
      <c r="P42" s="122"/>
      <c r="Q42" s="122"/>
      <c r="R42" t="s" s="124">
        <v>70</v>
      </c>
      <c r="S42" s="66"/>
      <c r="T42" s="66"/>
      <c r="U42" s="66"/>
      <c r="V42" s="64">
        <v>1</v>
      </c>
      <c r="W42" s="64">
        <v>250</v>
      </c>
      <c r="X42" s="64">
        <f>W42*V42</f>
        <v>250</v>
      </c>
      <c r="Y42" s="67"/>
    </row>
    <row r="43" ht="13.55" customHeight="1">
      <c r="A43" s="17"/>
      <c r="B43" s="60"/>
      <c r="C43" s="60"/>
      <c r="D43" t="s" s="65">
        <v>71</v>
      </c>
      <c r="E43" s="66"/>
      <c r="F43" s="66"/>
      <c r="G43" s="66"/>
      <c r="H43" s="64">
        <v>1</v>
      </c>
      <c r="I43" s="64">
        <v>100</v>
      </c>
      <c r="J43" s="64">
        <f>H43*I43</f>
        <v>100</v>
      </c>
      <c r="K43" s="7"/>
      <c r="L43" s="2"/>
      <c r="M43" s="2"/>
      <c r="N43" s="2"/>
      <c r="O43" s="4"/>
      <c r="P43" s="122"/>
      <c r="Q43" s="122"/>
      <c r="R43" t="s" s="124">
        <v>72</v>
      </c>
      <c r="S43" s="66"/>
      <c r="T43" s="66"/>
      <c r="U43" s="66"/>
      <c r="V43" s="64">
        <v>1</v>
      </c>
      <c r="W43" s="64">
        <v>100</v>
      </c>
      <c r="X43" s="64">
        <f>V43*W43</f>
        <v>100</v>
      </c>
      <c r="Y43" s="67"/>
    </row>
    <row r="44" ht="14" customHeight="1">
      <c r="A44" s="17"/>
      <c r="B44" s="60"/>
      <c r="C44" s="60"/>
      <c r="D44" t="s" s="61">
        <v>73</v>
      </c>
      <c r="E44" s="62"/>
      <c r="F44" s="62"/>
      <c r="G44" s="63"/>
      <c r="H44" s="64">
        <v>1</v>
      </c>
      <c r="I44" s="64">
        <v>100</v>
      </c>
      <c r="J44" s="64">
        <f>H44*I44</f>
        <v>100</v>
      </c>
      <c r="K44" s="7"/>
      <c r="L44" s="2"/>
      <c r="M44" s="2"/>
      <c r="N44" s="2"/>
      <c r="O44" s="4"/>
      <c r="P44" s="122"/>
      <c r="Q44" s="122"/>
      <c r="R44" t="s" s="125">
        <v>52</v>
      </c>
      <c r="S44" s="69"/>
      <c r="T44" s="69"/>
      <c r="U44" s="69"/>
      <c r="V44" s="64">
        <v>0</v>
      </c>
      <c r="W44" s="64">
        <v>10</v>
      </c>
      <c r="X44" s="64">
        <f>W44*V44</f>
        <v>0</v>
      </c>
      <c r="Y44" s="67"/>
    </row>
    <row r="45" ht="14" customHeight="1">
      <c r="A45" s="17"/>
      <c r="B45" s="60"/>
      <c r="C45" s="60"/>
      <c r="D45" t="s" s="68">
        <v>52</v>
      </c>
      <c r="E45" s="69"/>
      <c r="F45" s="69"/>
      <c r="G45" s="69"/>
      <c r="H45" s="64">
        <v>0</v>
      </c>
      <c r="I45" s="64">
        <v>10</v>
      </c>
      <c r="J45" s="64">
        <f>I45*H45</f>
        <v>0</v>
      </c>
      <c r="K45" s="7"/>
      <c r="L45" s="2"/>
      <c r="M45" s="2"/>
      <c r="N45" s="2"/>
      <c r="O45" s="4"/>
      <c r="P45" s="122"/>
      <c r="Q45" s="122"/>
      <c r="R45" t="s" s="124">
        <v>53</v>
      </c>
      <c r="S45" s="66"/>
      <c r="T45" s="66"/>
      <c r="U45" s="66"/>
      <c r="V45" s="64">
        <v>1</v>
      </c>
      <c r="W45" s="64">
        <v>20</v>
      </c>
      <c r="X45" s="64">
        <f>W45*V45</f>
        <v>20</v>
      </c>
      <c r="Y45" s="67"/>
    </row>
    <row r="46" ht="13.55" customHeight="1">
      <c r="A46" s="17"/>
      <c r="B46" s="60"/>
      <c r="C46" s="60"/>
      <c r="D46" t="s" s="65">
        <v>53</v>
      </c>
      <c r="E46" s="66"/>
      <c r="F46" s="66"/>
      <c r="G46" s="66"/>
      <c r="H46" s="64">
        <v>1</v>
      </c>
      <c r="I46" s="64">
        <v>20</v>
      </c>
      <c r="J46" s="64">
        <f>I46*H46</f>
        <v>20</v>
      </c>
      <c r="K46" s="7"/>
      <c r="L46" s="2"/>
      <c r="M46" s="2"/>
      <c r="N46" s="2"/>
      <c r="O46" s="4"/>
      <c r="P46" s="122"/>
      <c r="Q46" s="122"/>
      <c r="R46" t="s" s="126">
        <v>54</v>
      </c>
      <c r="S46" s="76"/>
      <c r="T46" s="76"/>
      <c r="U46" s="76"/>
      <c r="V46" s="77">
        <v>0</v>
      </c>
      <c r="W46" s="77">
        <v>800</v>
      </c>
      <c r="X46" s="78">
        <f>W46*V46</f>
        <v>0</v>
      </c>
      <c r="Y46" s="79"/>
    </row>
    <row r="47" ht="15.75" customHeight="1">
      <c r="A47" s="17"/>
      <c r="B47" s="60"/>
      <c r="C47" s="60"/>
      <c r="D47" t="s" s="75">
        <v>54</v>
      </c>
      <c r="E47" s="76"/>
      <c r="F47" s="76"/>
      <c r="G47" s="76"/>
      <c r="H47" s="77">
        <v>0</v>
      </c>
      <c r="I47" s="77">
        <v>900</v>
      </c>
      <c r="J47" s="78">
        <f>I47*H47</f>
        <v>0</v>
      </c>
      <c r="K47" s="83"/>
      <c r="L47" s="74"/>
      <c r="M47" s="2"/>
      <c r="N47" s="2"/>
      <c r="O47" s="2"/>
      <c r="P47" s="53"/>
      <c r="Q47" s="53"/>
      <c r="R47" s="53"/>
      <c r="S47" s="53"/>
      <c r="T47" s="53"/>
      <c r="U47" s="84"/>
      <c r="V47" s="12"/>
      <c r="W47" s="12"/>
      <c r="X47" t="s" s="13">
        <v>55</v>
      </c>
      <c r="Y47" s="85">
        <f>SUM(X40:X45)</f>
        <v>883</v>
      </c>
    </row>
    <row r="48" ht="14.05" customHeight="1">
      <c r="A48" s="17"/>
      <c r="B48" s="21"/>
      <c r="C48" s="22"/>
      <c r="D48" s="53"/>
      <c r="E48" s="53"/>
      <c r="F48" s="53"/>
      <c r="G48" s="84"/>
      <c r="H48" s="12"/>
      <c r="I48" s="12"/>
      <c r="J48" t="s" s="13">
        <v>55</v>
      </c>
      <c r="K48" s="64">
        <f>SUM(J39:J46)</f>
        <v>770</v>
      </c>
      <c r="L48" s="7"/>
      <c r="M48" s="2"/>
      <c r="N48" s="2"/>
      <c r="O48" s="2"/>
      <c r="P48" s="2"/>
      <c r="Q48" s="2"/>
      <c r="R48" s="2"/>
      <c r="S48" s="2"/>
      <c r="T48" s="2"/>
      <c r="U48" s="2"/>
      <c r="V48" s="53"/>
      <c r="W48" s="53"/>
      <c r="X48" s="53"/>
      <c r="Y48" s="86"/>
    </row>
    <row r="49" ht="13.55" customHeight="1">
      <c r="A49" s="17"/>
      <c r="B49" s="20"/>
      <c r="C49" s="2"/>
      <c r="D49" s="2"/>
      <c r="E49" s="2"/>
      <c r="F49" s="2"/>
      <c r="G49" s="2"/>
      <c r="H49" s="53"/>
      <c r="I49" s="53"/>
      <c r="J49" s="53"/>
      <c r="K49" s="53"/>
      <c r="L49" s="2"/>
      <c r="M49" s="2"/>
      <c r="N49" s="2"/>
      <c r="O49" s="2"/>
      <c r="P49" s="2"/>
      <c r="Q49" s="2"/>
      <c r="R49" s="116"/>
      <c r="S49" s="116"/>
      <c r="T49" s="116"/>
      <c r="U49" s="116"/>
      <c r="V49" s="2"/>
      <c r="W49" s="2"/>
      <c r="X49" s="2"/>
      <c r="Y49" s="17"/>
    </row>
    <row r="50" ht="13.55" customHeight="1">
      <c r="A50" s="17"/>
      <c r="B50" s="2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16"/>
      <c r="S50" s="116"/>
      <c r="T50" s="116"/>
      <c r="U50" s="116"/>
      <c r="V50" s="2"/>
      <c r="W50" s="2"/>
      <c r="X50" s="2"/>
      <c r="Y50" s="17"/>
    </row>
    <row r="51" ht="14.05" customHeight="1">
      <c r="A51" s="17"/>
      <c r="B51" s="24"/>
      <c r="C51" s="16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16"/>
      <c r="Q51" s="16"/>
      <c r="R51" s="3"/>
      <c r="S51" s="3"/>
      <c r="T51" s="3"/>
      <c r="U51" s="3"/>
      <c r="V51" s="3"/>
      <c r="W51" s="3"/>
      <c r="X51" s="3"/>
      <c r="Y51" s="17"/>
    </row>
    <row r="52" ht="14.1" customHeight="1">
      <c r="A52" s="17"/>
      <c r="B52" t="s" s="59">
        <v>74</v>
      </c>
      <c r="C52" s="60"/>
      <c r="D52" t="s" s="65">
        <v>44</v>
      </c>
      <c r="E52" s="66"/>
      <c r="F52" s="66"/>
      <c r="G52" s="66"/>
      <c r="H52" s="64">
        <v>4</v>
      </c>
      <c r="I52" s="64">
        <v>25</v>
      </c>
      <c r="J52" s="64">
        <f>I52*H52</f>
        <v>100</v>
      </c>
      <c r="K52" s="7"/>
      <c r="L52" s="2"/>
      <c r="M52" s="2"/>
      <c r="N52" s="2"/>
      <c r="O52" s="17"/>
      <c r="P52" t="s" s="59">
        <v>75</v>
      </c>
      <c r="Q52" s="60"/>
      <c r="R52" t="s" s="65">
        <v>44</v>
      </c>
      <c r="S52" s="66"/>
      <c r="T52" s="66"/>
      <c r="U52" s="66"/>
      <c r="V52" s="64">
        <v>5</v>
      </c>
      <c r="W52" s="64">
        <v>80</v>
      </c>
      <c r="X52" s="64">
        <f>W52*V52</f>
        <v>400</v>
      </c>
      <c r="Y52" s="67"/>
    </row>
    <row r="53" ht="13.55" customHeight="1">
      <c r="A53" s="17"/>
      <c r="B53" s="60"/>
      <c r="C53" s="60"/>
      <c r="D53" t="s" s="65">
        <v>76</v>
      </c>
      <c r="E53" s="66"/>
      <c r="F53" s="66"/>
      <c r="G53" s="66"/>
      <c r="H53" s="64">
        <v>1</v>
      </c>
      <c r="I53" s="64">
        <v>100</v>
      </c>
      <c r="J53" s="64">
        <f>H53*I53</f>
        <v>100</v>
      </c>
      <c r="K53" s="7"/>
      <c r="L53" s="2"/>
      <c r="M53" s="2"/>
      <c r="N53" s="2"/>
      <c r="O53" s="17"/>
      <c r="P53" s="60"/>
      <c r="Q53" s="60"/>
      <c r="R53" t="s" s="65">
        <v>77</v>
      </c>
      <c r="S53" s="66"/>
      <c r="T53" s="66"/>
      <c r="U53" s="66"/>
      <c r="V53" s="64">
        <v>0.5</v>
      </c>
      <c r="W53" s="64">
        <v>150</v>
      </c>
      <c r="X53" s="64">
        <f>V53*W53</f>
        <v>75</v>
      </c>
      <c r="Y53" s="67"/>
    </row>
    <row r="54" ht="13.55" customHeight="1">
      <c r="A54" s="17"/>
      <c r="B54" s="60"/>
      <c r="C54" s="60"/>
      <c r="D54" t="s" s="65">
        <v>78</v>
      </c>
      <c r="E54" s="66"/>
      <c r="F54" s="66"/>
      <c r="G54" s="66"/>
      <c r="H54" s="64">
        <v>1</v>
      </c>
      <c r="I54" s="64">
        <v>100</v>
      </c>
      <c r="J54" s="64">
        <f>I54*H54</f>
        <v>100</v>
      </c>
      <c r="K54" s="7"/>
      <c r="L54" s="2"/>
      <c r="M54" s="2"/>
      <c r="N54" s="2"/>
      <c r="O54" s="17"/>
      <c r="P54" s="60"/>
      <c r="Q54" s="60"/>
      <c r="R54" t="s" s="65">
        <v>79</v>
      </c>
      <c r="S54" s="66"/>
      <c r="T54" s="66"/>
      <c r="U54" s="66"/>
      <c r="V54" s="64">
        <v>0</v>
      </c>
      <c r="W54" s="64">
        <v>250</v>
      </c>
      <c r="X54" s="64">
        <f>W54*V54</f>
        <v>0</v>
      </c>
      <c r="Y54" s="67"/>
    </row>
    <row r="55" ht="13.55" customHeight="1">
      <c r="A55" s="17"/>
      <c r="B55" s="60"/>
      <c r="C55" s="60"/>
      <c r="D55" t="s" s="65">
        <v>80</v>
      </c>
      <c r="E55" s="66"/>
      <c r="F55" s="66"/>
      <c r="G55" s="66"/>
      <c r="H55" s="64">
        <v>0</v>
      </c>
      <c r="I55" s="64">
        <v>100</v>
      </c>
      <c r="J55" s="64">
        <f>H55*I55</f>
        <v>0</v>
      </c>
      <c r="K55" s="7"/>
      <c r="L55" s="2"/>
      <c r="M55" s="2"/>
      <c r="N55" s="2"/>
      <c r="O55" s="17"/>
      <c r="P55" s="60"/>
      <c r="Q55" s="60"/>
      <c r="R55" t="s" s="65">
        <v>81</v>
      </c>
      <c r="S55" s="66"/>
      <c r="T55" s="66"/>
      <c r="U55" s="66"/>
      <c r="V55" s="64">
        <v>1</v>
      </c>
      <c r="W55" s="64">
        <v>100</v>
      </c>
      <c r="X55" s="64">
        <f>W55*V55</f>
        <v>100</v>
      </c>
      <c r="Y55" s="67"/>
    </row>
    <row r="56" ht="15.75" customHeight="1">
      <c r="A56" s="17"/>
      <c r="B56" s="60"/>
      <c r="C56" s="60"/>
      <c r="D56" t="s" s="65">
        <v>82</v>
      </c>
      <c r="E56" s="66"/>
      <c r="F56" s="66"/>
      <c r="G56" s="66"/>
      <c r="H56" s="64">
        <v>0</v>
      </c>
      <c r="I56" s="64">
        <v>200</v>
      </c>
      <c r="J56" s="64">
        <f>H56*I56</f>
        <v>0</v>
      </c>
      <c r="K56" s="7"/>
      <c r="L56" s="2"/>
      <c r="M56" s="2"/>
      <c r="N56" s="2"/>
      <c r="O56" s="17"/>
      <c r="P56" s="60"/>
      <c r="Q56" s="60"/>
      <c r="R56" t="s" s="65">
        <v>83</v>
      </c>
      <c r="S56" s="66"/>
      <c r="T56" s="66"/>
      <c r="U56" s="66"/>
      <c r="V56" s="64">
        <v>1</v>
      </c>
      <c r="W56" s="64">
        <v>100</v>
      </c>
      <c r="X56" s="64">
        <f>W56*V56</f>
        <v>100</v>
      </c>
      <c r="Y56" s="67"/>
    </row>
    <row r="57" ht="14" customHeight="1">
      <c r="A57" s="17"/>
      <c r="B57" s="60"/>
      <c r="C57" s="60"/>
      <c r="D57" t="s" s="127">
        <v>52</v>
      </c>
      <c r="E57" s="128"/>
      <c r="F57" s="128"/>
      <c r="G57" s="128"/>
      <c r="H57" s="64">
        <v>0</v>
      </c>
      <c r="I57" s="64">
        <v>10</v>
      </c>
      <c r="J57" s="64">
        <f>I57*H57</f>
        <v>0</v>
      </c>
      <c r="K57" s="7"/>
      <c r="L57" s="2"/>
      <c r="M57" s="2"/>
      <c r="N57" s="2"/>
      <c r="O57" s="17"/>
      <c r="P57" s="60"/>
      <c r="Q57" s="60"/>
      <c r="R57" t="s" s="68">
        <v>52</v>
      </c>
      <c r="S57" s="69"/>
      <c r="T57" s="69"/>
      <c r="U57" s="69"/>
      <c r="V57" s="64">
        <v>0</v>
      </c>
      <c r="W57" s="64">
        <v>10</v>
      </c>
      <c r="X57" s="64">
        <f>W57*V57</f>
        <v>0</v>
      </c>
      <c r="Y57" s="67"/>
    </row>
    <row r="58" ht="13.55" customHeight="1">
      <c r="A58" s="17"/>
      <c r="B58" s="60"/>
      <c r="C58" s="60"/>
      <c r="D58" t="s" s="65">
        <v>53</v>
      </c>
      <c r="E58" s="66"/>
      <c r="F58" s="66"/>
      <c r="G58" s="66"/>
      <c r="H58" s="64">
        <v>0</v>
      </c>
      <c r="I58" s="64">
        <v>20</v>
      </c>
      <c r="J58" s="64">
        <f>H58*I58</f>
        <v>0</v>
      </c>
      <c r="K58" s="7"/>
      <c r="L58" s="74"/>
      <c r="M58" s="2"/>
      <c r="N58" s="2"/>
      <c r="O58" s="17"/>
      <c r="P58" s="60"/>
      <c r="Q58" s="60"/>
      <c r="R58" t="s" s="65">
        <v>53</v>
      </c>
      <c r="S58" s="66"/>
      <c r="T58" s="66"/>
      <c r="U58" s="66"/>
      <c r="V58" s="64">
        <v>1</v>
      </c>
      <c r="W58" s="64">
        <v>20</v>
      </c>
      <c r="X58" s="64">
        <f>V58*W58</f>
        <v>20</v>
      </c>
      <c r="Y58" s="67"/>
    </row>
    <row r="59" ht="14.05" customHeight="1">
      <c r="A59" s="17"/>
      <c r="B59" s="60"/>
      <c r="C59" s="60"/>
      <c r="D59" t="s" s="75">
        <v>54</v>
      </c>
      <c r="E59" s="76"/>
      <c r="F59" s="76"/>
      <c r="G59" s="76"/>
      <c r="H59" s="77">
        <v>0</v>
      </c>
      <c r="I59" s="77">
        <v>800</v>
      </c>
      <c r="J59" s="78">
        <f>I59*H59</f>
        <v>0</v>
      </c>
      <c r="K59" s="83"/>
      <c r="L59" s="2"/>
      <c r="M59" s="2"/>
      <c r="N59" s="2"/>
      <c r="O59" s="17"/>
      <c r="P59" s="60"/>
      <c r="Q59" s="60"/>
      <c r="R59" t="s" s="75">
        <v>54</v>
      </c>
      <c r="S59" s="76"/>
      <c r="T59" s="76"/>
      <c r="U59" s="76"/>
      <c r="V59" s="77">
        <v>0</v>
      </c>
      <c r="W59" s="77">
        <v>900</v>
      </c>
      <c r="X59" s="78">
        <f>W59*V59</f>
        <v>0</v>
      </c>
      <c r="Y59" s="79"/>
    </row>
    <row r="60" ht="14.05" customHeight="1">
      <c r="A60" s="17"/>
      <c r="B60" s="21"/>
      <c r="C60" s="22"/>
      <c r="D60" s="112"/>
      <c r="E60" s="112"/>
      <c r="F60" s="112"/>
      <c r="G60" s="129"/>
      <c r="H60" s="12"/>
      <c r="I60" s="12"/>
      <c r="J60" t="s" s="13">
        <v>55</v>
      </c>
      <c r="K60" s="64">
        <f>SUM(J52:J58)</f>
        <v>300</v>
      </c>
      <c r="L60" s="7"/>
      <c r="M60" s="2"/>
      <c r="N60" s="2"/>
      <c r="O60" s="2"/>
      <c r="P60" s="22"/>
      <c r="Q60" s="22"/>
      <c r="R60" s="53"/>
      <c r="S60" s="53"/>
      <c r="T60" s="53"/>
      <c r="U60" s="84"/>
      <c r="V60" s="12"/>
      <c r="W60" s="12"/>
      <c r="X60" t="s" s="13">
        <v>55</v>
      </c>
      <c r="Y60" s="85">
        <f>SUM(X52:X58)</f>
        <v>695</v>
      </c>
    </row>
    <row r="61" ht="13.55" customHeight="1">
      <c r="A61" s="17"/>
      <c r="B61" s="20"/>
      <c r="C61" s="2"/>
      <c r="D61" s="116"/>
      <c r="E61" s="116"/>
      <c r="F61" s="116"/>
      <c r="G61" s="116"/>
      <c r="H61" s="53"/>
      <c r="I61" s="53"/>
      <c r="J61" s="53"/>
      <c r="K61" s="53"/>
      <c r="L61" s="2"/>
      <c r="M61" s="2"/>
      <c r="N61" s="2"/>
      <c r="O61" s="2"/>
      <c r="P61" s="2"/>
      <c r="Q61" s="2"/>
      <c r="R61" s="2"/>
      <c r="S61" s="2"/>
      <c r="T61" s="2"/>
      <c r="U61" s="2"/>
      <c r="V61" s="53"/>
      <c r="W61" s="53"/>
      <c r="X61" s="53"/>
      <c r="Y61" s="86"/>
    </row>
    <row r="62" ht="14.05" customHeight="1">
      <c r="A62" s="17"/>
      <c r="B62" s="130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  <c r="P62" s="16"/>
      <c r="Q62" s="16"/>
      <c r="R62" s="131"/>
      <c r="S62" s="131"/>
      <c r="T62" s="131"/>
      <c r="U62" s="131"/>
      <c r="V62" s="3"/>
      <c r="W62" s="3"/>
      <c r="X62" s="3"/>
      <c r="Y62" s="17"/>
    </row>
    <row r="63" ht="14.1" customHeight="1">
      <c r="A63" s="17"/>
      <c r="B63" t="s" s="132">
        <v>84</v>
      </c>
      <c r="C63" s="133"/>
      <c r="D63" t="s" s="124">
        <v>44</v>
      </c>
      <c r="E63" s="66"/>
      <c r="F63" s="66"/>
      <c r="G63" s="66"/>
      <c r="H63" s="64">
        <v>10</v>
      </c>
      <c r="I63" s="64">
        <v>25</v>
      </c>
      <c r="J63" s="64">
        <f>I63*H63</f>
        <v>250</v>
      </c>
      <c r="K63" s="7"/>
      <c r="L63" s="2"/>
      <c r="M63" s="2"/>
      <c r="N63" s="2"/>
      <c r="O63" s="17"/>
      <c r="P63" t="s" s="59">
        <v>85</v>
      </c>
      <c r="Q63" s="60"/>
      <c r="R63" t="s" s="65">
        <v>44</v>
      </c>
      <c r="S63" s="66"/>
      <c r="T63" s="66"/>
      <c r="U63" s="66"/>
      <c r="V63" s="64">
        <v>5</v>
      </c>
      <c r="W63" s="64">
        <v>80</v>
      </c>
      <c r="X63" s="64">
        <f>W63*V63</f>
        <v>400</v>
      </c>
      <c r="Y63" s="67"/>
    </row>
    <row r="64" ht="13.55" customHeight="1">
      <c r="A64" s="17"/>
      <c r="B64" s="134"/>
      <c r="C64" s="133"/>
      <c r="D64" t="s" s="124">
        <v>86</v>
      </c>
      <c r="E64" s="66"/>
      <c r="F64" s="66"/>
      <c r="G64" s="66"/>
      <c r="H64" s="64">
        <v>0</v>
      </c>
      <c r="I64" s="64">
        <v>300</v>
      </c>
      <c r="J64" s="64">
        <f>H64*I64</f>
        <v>0</v>
      </c>
      <c r="K64" s="7"/>
      <c r="L64" s="2"/>
      <c r="M64" s="2"/>
      <c r="N64" s="2"/>
      <c r="O64" s="17"/>
      <c r="P64" s="60"/>
      <c r="Q64" s="60"/>
      <c r="R64" t="s" s="65">
        <v>87</v>
      </c>
      <c r="S64" s="66"/>
      <c r="T64" s="66"/>
      <c r="U64" s="66"/>
      <c r="V64" s="64">
        <v>1</v>
      </c>
      <c r="W64" s="64">
        <v>150</v>
      </c>
      <c r="X64" s="64">
        <f>V64*W64</f>
        <v>150</v>
      </c>
      <c r="Y64" s="67"/>
    </row>
    <row r="65" ht="13.55" customHeight="1">
      <c r="A65" s="17"/>
      <c r="B65" s="134"/>
      <c r="C65" s="133"/>
      <c r="D65" t="s" s="124">
        <v>88</v>
      </c>
      <c r="E65" s="66"/>
      <c r="F65" s="66"/>
      <c r="G65" s="66"/>
      <c r="H65" s="64">
        <v>0</v>
      </c>
      <c r="I65" s="64">
        <v>100</v>
      </c>
      <c r="J65" s="64">
        <f>I65*H65</f>
        <v>0</v>
      </c>
      <c r="K65" s="7"/>
      <c r="L65" s="2"/>
      <c r="M65" s="2"/>
      <c r="N65" s="2"/>
      <c r="O65" s="17"/>
      <c r="P65" s="60"/>
      <c r="Q65" s="60"/>
      <c r="R65" t="s" s="65">
        <v>89</v>
      </c>
      <c r="S65" s="66"/>
      <c r="T65" s="66"/>
      <c r="U65" s="66"/>
      <c r="V65" s="64">
        <v>1</v>
      </c>
      <c r="W65" s="64">
        <v>100</v>
      </c>
      <c r="X65" s="64">
        <f>W65*V65</f>
        <v>100</v>
      </c>
      <c r="Y65" s="67"/>
    </row>
    <row r="66" ht="15.75" customHeight="1">
      <c r="A66" s="17"/>
      <c r="B66" s="134"/>
      <c r="C66" s="133"/>
      <c r="D66" t="s" s="123">
        <v>90</v>
      </c>
      <c r="E66" s="49"/>
      <c r="F66" s="49"/>
      <c r="G66" s="50"/>
      <c r="H66" s="64">
        <v>1</v>
      </c>
      <c r="I66" s="64">
        <v>100</v>
      </c>
      <c r="J66" s="64">
        <f>H66*I66</f>
        <v>100</v>
      </c>
      <c r="K66" s="7"/>
      <c r="L66" s="2"/>
      <c r="M66" s="2"/>
      <c r="N66" s="2"/>
      <c r="O66" s="17"/>
      <c r="P66" s="60"/>
      <c r="Q66" s="60"/>
      <c r="R66" t="s" s="65">
        <v>91</v>
      </c>
      <c r="S66" s="66"/>
      <c r="T66" s="66"/>
      <c r="U66" s="66"/>
      <c r="V66" s="64">
        <v>1</v>
      </c>
      <c r="W66" s="64">
        <v>50</v>
      </c>
      <c r="X66" s="64">
        <f>V66*W66</f>
        <v>50</v>
      </c>
      <c r="Y66" s="67"/>
    </row>
    <row r="67" ht="14" customHeight="1">
      <c r="A67" s="17"/>
      <c r="B67" s="134"/>
      <c r="C67" s="133"/>
      <c r="D67" t="s" s="125">
        <v>52</v>
      </c>
      <c r="E67" s="69"/>
      <c r="F67" s="69"/>
      <c r="G67" s="69"/>
      <c r="H67" s="64">
        <v>0</v>
      </c>
      <c r="I67" s="64">
        <v>10</v>
      </c>
      <c r="J67" s="64">
        <f>I67*H67</f>
        <v>0</v>
      </c>
      <c r="K67" s="7"/>
      <c r="L67" s="2"/>
      <c r="M67" s="2"/>
      <c r="N67" s="2"/>
      <c r="O67" s="17"/>
      <c r="P67" s="60"/>
      <c r="Q67" s="60"/>
      <c r="R67" t="s" s="65">
        <v>92</v>
      </c>
      <c r="S67" s="66"/>
      <c r="T67" s="66"/>
      <c r="U67" s="66"/>
      <c r="V67" s="64">
        <v>1</v>
      </c>
      <c r="W67" s="64">
        <v>100</v>
      </c>
      <c r="X67" s="64">
        <f>W67*V67</f>
        <v>100</v>
      </c>
      <c r="Y67" s="67"/>
    </row>
    <row r="68" ht="13.55" customHeight="1">
      <c r="A68" s="17"/>
      <c r="B68" s="134"/>
      <c r="C68" s="133"/>
      <c r="D68" t="s" s="124">
        <v>53</v>
      </c>
      <c r="E68" s="66"/>
      <c r="F68" s="66"/>
      <c r="G68" s="66"/>
      <c r="H68" s="64">
        <v>0</v>
      </c>
      <c r="I68" s="64">
        <v>20</v>
      </c>
      <c r="J68" s="64">
        <f>I68*H68</f>
        <v>0</v>
      </c>
      <c r="K68" s="7"/>
      <c r="L68" s="2"/>
      <c r="M68" s="2"/>
      <c r="N68" s="2"/>
      <c r="O68" s="17"/>
      <c r="P68" s="60"/>
      <c r="Q68" s="60"/>
      <c r="R68" t="s" s="65">
        <v>93</v>
      </c>
      <c r="S68" s="66"/>
      <c r="T68" s="66"/>
      <c r="U68" s="66"/>
      <c r="V68" s="64">
        <v>0</v>
      </c>
      <c r="W68" s="64">
        <v>100</v>
      </c>
      <c r="X68" s="64">
        <f>W68*V68</f>
        <v>0</v>
      </c>
      <c r="Y68" s="67"/>
    </row>
    <row r="69" ht="14" customHeight="1">
      <c r="A69" s="17"/>
      <c r="B69" s="134"/>
      <c r="C69" s="133"/>
      <c r="D69" t="s" s="126">
        <v>54</v>
      </c>
      <c r="E69" s="76"/>
      <c r="F69" s="76"/>
      <c r="G69" s="76"/>
      <c r="H69" s="77">
        <v>0</v>
      </c>
      <c r="I69" s="77">
        <v>800</v>
      </c>
      <c r="J69" s="78">
        <f>I69*H69</f>
        <v>0</v>
      </c>
      <c r="K69" s="83"/>
      <c r="L69" s="2"/>
      <c r="M69" s="2"/>
      <c r="N69" s="2"/>
      <c r="O69" s="17"/>
      <c r="P69" s="60"/>
      <c r="Q69" s="60"/>
      <c r="R69" t="s" s="68">
        <v>52</v>
      </c>
      <c r="S69" s="69"/>
      <c r="T69" s="69"/>
      <c r="U69" s="69"/>
      <c r="V69" s="64">
        <v>0</v>
      </c>
      <c r="W69" s="64">
        <v>10</v>
      </c>
      <c r="X69" s="64">
        <f>W69*V69</f>
        <v>0</v>
      </c>
      <c r="Y69" s="67"/>
    </row>
    <row r="70" ht="13.55" customHeight="1">
      <c r="A70" s="17"/>
      <c r="B70" s="135"/>
      <c r="C70" s="53"/>
      <c r="D70" s="53"/>
      <c r="E70" s="53"/>
      <c r="F70" s="53"/>
      <c r="G70" s="84"/>
      <c r="H70" s="12"/>
      <c r="I70" s="12"/>
      <c r="J70" t="s" s="13">
        <v>55</v>
      </c>
      <c r="K70" s="64">
        <f>SUM(J63:J68)</f>
        <v>350</v>
      </c>
      <c r="L70" s="136"/>
      <c r="M70" s="2"/>
      <c r="N70" s="2"/>
      <c r="O70" s="17"/>
      <c r="P70" s="60"/>
      <c r="Q70" s="60"/>
      <c r="R70" t="s" s="65">
        <v>53</v>
      </c>
      <c r="S70" s="66"/>
      <c r="T70" s="66"/>
      <c r="U70" s="66"/>
      <c r="V70" s="64">
        <v>1</v>
      </c>
      <c r="W70" s="64">
        <v>20</v>
      </c>
      <c r="X70" s="64">
        <f>W70*V70</f>
        <v>20</v>
      </c>
      <c r="Y70" s="67"/>
    </row>
    <row r="71" ht="14.05" customHeight="1">
      <c r="A71" s="17"/>
      <c r="B71" s="20"/>
      <c r="C71" s="2"/>
      <c r="D71" s="2"/>
      <c r="E71" s="2"/>
      <c r="F71" s="2"/>
      <c r="G71" s="2"/>
      <c r="H71" s="53"/>
      <c r="I71" s="53"/>
      <c r="J71" s="53"/>
      <c r="K71" s="53"/>
      <c r="L71" s="74"/>
      <c r="M71" s="2"/>
      <c r="N71" s="2"/>
      <c r="O71" s="17"/>
      <c r="P71" s="60"/>
      <c r="Q71" s="60"/>
      <c r="R71" t="s" s="75">
        <v>54</v>
      </c>
      <c r="S71" s="76"/>
      <c r="T71" s="76"/>
      <c r="U71" s="76"/>
      <c r="V71" s="77">
        <v>0</v>
      </c>
      <c r="W71" s="77">
        <v>900</v>
      </c>
      <c r="X71" s="78">
        <f>W71*V71</f>
        <v>0</v>
      </c>
      <c r="Y71" s="79"/>
    </row>
    <row r="72" ht="14.05" customHeight="1">
      <c r="A72" s="17"/>
      <c r="B72" s="20"/>
      <c r="C72" s="2"/>
      <c r="D72" s="2"/>
      <c r="E72" s="2"/>
      <c r="F72" s="2"/>
      <c r="G72" s="2"/>
      <c r="H72" s="2"/>
      <c r="I72" s="2"/>
      <c r="J72" s="2"/>
      <c r="K72" s="2"/>
      <c r="L72" s="74"/>
      <c r="M72" s="2"/>
      <c r="N72" s="2"/>
      <c r="O72" s="2"/>
      <c r="P72" s="22"/>
      <c r="Q72" s="22"/>
      <c r="R72" s="53"/>
      <c r="S72" s="53"/>
      <c r="T72" s="53"/>
      <c r="U72" s="84"/>
      <c r="V72" s="12"/>
      <c r="W72" s="12"/>
      <c r="X72" t="s" s="13">
        <v>55</v>
      </c>
      <c r="Y72" s="85">
        <f>SUM(X63:X70)</f>
        <v>820</v>
      </c>
    </row>
    <row r="73" ht="15" customHeight="1">
      <c r="A73" s="17"/>
      <c r="B73" s="2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53"/>
      <c r="W73" s="53"/>
      <c r="X73" s="53"/>
      <c r="Y73" s="86"/>
    </row>
    <row r="74" ht="15.75" customHeight="1">
      <c r="A74" s="17"/>
      <c r="B74" s="24"/>
      <c r="C74" s="16"/>
      <c r="D74" s="3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16"/>
      <c r="Q74" s="16"/>
      <c r="R74" s="3"/>
      <c r="S74" s="3"/>
      <c r="T74" s="3"/>
      <c r="U74" s="3"/>
      <c r="V74" s="3"/>
      <c r="W74" s="3"/>
      <c r="X74" s="3"/>
      <c r="Y74" s="17"/>
    </row>
    <row r="75" ht="14.1" customHeight="1">
      <c r="A75" s="17"/>
      <c r="B75" t="s" s="59">
        <v>95</v>
      </c>
      <c r="C75" s="60"/>
      <c r="D75" t="s" s="65">
        <v>44</v>
      </c>
      <c r="E75" s="66"/>
      <c r="F75" s="66"/>
      <c r="G75" s="66"/>
      <c r="H75" s="64">
        <v>3</v>
      </c>
      <c r="I75" s="64">
        <v>80</v>
      </c>
      <c r="J75" s="64">
        <f>I75*H75</f>
        <v>240</v>
      </c>
      <c r="K75" s="7"/>
      <c r="L75" s="2"/>
      <c r="M75" s="2"/>
      <c r="N75" s="2"/>
      <c r="O75" s="17"/>
      <c r="P75" t="s" s="59">
        <v>96</v>
      </c>
      <c r="Q75" s="60"/>
      <c r="R75" t="s" s="65">
        <v>44</v>
      </c>
      <c r="S75" s="66"/>
      <c r="T75" s="66"/>
      <c r="U75" s="66"/>
      <c r="V75" s="64">
        <v>5</v>
      </c>
      <c r="W75" s="64">
        <v>80</v>
      </c>
      <c r="X75" s="64">
        <f>W75*V75</f>
        <v>400</v>
      </c>
      <c r="Y75" s="67"/>
    </row>
    <row r="76" ht="13.55" customHeight="1">
      <c r="A76" s="17"/>
      <c r="B76" s="60"/>
      <c r="C76" s="60"/>
      <c r="D76" t="s" s="65">
        <v>97</v>
      </c>
      <c r="E76" s="66"/>
      <c r="F76" s="66"/>
      <c r="G76" s="66"/>
      <c r="H76" s="64">
        <v>0</v>
      </c>
      <c r="I76" s="64">
        <v>150</v>
      </c>
      <c r="J76" s="64">
        <f>H76*I76</f>
        <v>0</v>
      </c>
      <c r="K76" s="7"/>
      <c r="L76" s="2"/>
      <c r="M76" s="2"/>
      <c r="N76" s="2"/>
      <c r="O76" s="17"/>
      <c r="P76" s="60"/>
      <c r="Q76" s="60"/>
      <c r="R76" t="s" s="65">
        <v>98</v>
      </c>
      <c r="S76" s="66"/>
      <c r="T76" s="66"/>
      <c r="U76" s="66"/>
      <c r="V76" s="64">
        <v>1</v>
      </c>
      <c r="W76" s="64">
        <v>250</v>
      </c>
      <c r="X76" s="64">
        <f>V76*W76</f>
        <v>250</v>
      </c>
      <c r="Y76" s="67"/>
    </row>
    <row r="77" ht="13.55" customHeight="1">
      <c r="A77" s="17"/>
      <c r="B77" s="60"/>
      <c r="C77" s="60"/>
      <c r="D77" t="s" s="65">
        <v>99</v>
      </c>
      <c r="E77" s="66"/>
      <c r="F77" s="66"/>
      <c r="G77" s="66"/>
      <c r="H77" s="64">
        <v>0</v>
      </c>
      <c r="I77" s="64">
        <v>250</v>
      </c>
      <c r="J77" s="64">
        <f>I77*H77</f>
        <v>0</v>
      </c>
      <c r="K77" s="7"/>
      <c r="L77" s="2"/>
      <c r="M77" s="2"/>
      <c r="N77" s="2"/>
      <c r="O77" s="17"/>
      <c r="P77" s="60"/>
      <c r="Q77" s="60"/>
      <c r="R77" t="s" s="65">
        <v>100</v>
      </c>
      <c r="S77" s="66"/>
      <c r="T77" s="66"/>
      <c r="U77" s="66"/>
      <c r="V77" s="64">
        <v>1</v>
      </c>
      <c r="W77" s="64">
        <v>150</v>
      </c>
      <c r="X77" s="64">
        <f>W77*V77</f>
        <v>150</v>
      </c>
      <c r="Y77" s="67"/>
    </row>
    <row r="78" ht="13.55" customHeight="1">
      <c r="A78" s="17"/>
      <c r="B78" s="60"/>
      <c r="C78" s="60"/>
      <c r="D78" t="s" s="65">
        <v>101</v>
      </c>
      <c r="E78" s="66"/>
      <c r="F78" s="66"/>
      <c r="G78" s="66"/>
      <c r="H78" s="64">
        <v>0</v>
      </c>
      <c r="I78" s="64">
        <v>100</v>
      </c>
      <c r="J78" s="64">
        <f>H78*I78</f>
        <v>0</v>
      </c>
      <c r="K78" s="7"/>
      <c r="L78" s="2"/>
      <c r="M78" s="2"/>
      <c r="N78" s="2"/>
      <c r="O78" s="17"/>
      <c r="P78" s="60"/>
      <c r="Q78" s="60"/>
      <c r="R78" t="s" s="65">
        <v>102</v>
      </c>
      <c r="S78" s="66"/>
      <c r="T78" s="66"/>
      <c r="U78" s="66"/>
      <c r="V78" s="64">
        <v>1</v>
      </c>
      <c r="W78" s="64">
        <v>100</v>
      </c>
      <c r="X78" s="64">
        <f>W78*V78</f>
        <v>100</v>
      </c>
      <c r="Y78" s="67"/>
    </row>
    <row r="79" ht="14" customHeight="1">
      <c r="A79" s="17"/>
      <c r="B79" s="60"/>
      <c r="C79" s="60"/>
      <c r="D79" t="s" s="68">
        <v>52</v>
      </c>
      <c r="E79" s="69"/>
      <c r="F79" s="69"/>
      <c r="G79" s="69"/>
      <c r="H79" s="64">
        <v>0</v>
      </c>
      <c r="I79" s="64">
        <v>10</v>
      </c>
      <c r="J79" s="64">
        <f>I79*H79</f>
        <v>0</v>
      </c>
      <c r="K79" s="7"/>
      <c r="L79" s="2"/>
      <c r="M79" s="2"/>
      <c r="N79" s="2"/>
      <c r="O79" s="17"/>
      <c r="P79" s="60"/>
      <c r="Q79" s="60"/>
      <c r="R79" t="s" s="68">
        <v>52</v>
      </c>
      <c r="S79" s="69"/>
      <c r="T79" s="69"/>
      <c r="U79" s="69"/>
      <c r="V79" s="64">
        <v>1</v>
      </c>
      <c r="W79" s="64">
        <v>10</v>
      </c>
      <c r="X79" s="64">
        <f>W79*V79</f>
        <v>10</v>
      </c>
      <c r="Y79" s="67"/>
    </row>
    <row r="80" ht="13.55" customHeight="1">
      <c r="A80" s="17"/>
      <c r="B80" s="60"/>
      <c r="C80" s="60"/>
      <c r="D80" t="s" s="210">
        <v>53</v>
      </c>
      <c r="E80" s="211"/>
      <c r="F80" s="211"/>
      <c r="G80" s="212"/>
      <c r="H80" s="64">
        <v>0</v>
      </c>
      <c r="I80" s="64">
        <v>20</v>
      </c>
      <c r="J80" s="64">
        <f>H80*I80</f>
        <v>0</v>
      </c>
      <c r="K80" s="7"/>
      <c r="L80" s="2"/>
      <c r="M80" s="2"/>
      <c r="N80" s="2"/>
      <c r="O80" s="17"/>
      <c r="P80" s="60"/>
      <c r="Q80" s="60"/>
      <c r="R80" t="s" s="65">
        <v>53</v>
      </c>
      <c r="S80" s="66"/>
      <c r="T80" s="66"/>
      <c r="U80" s="66"/>
      <c r="V80" s="64">
        <v>1</v>
      </c>
      <c r="W80" s="64">
        <v>20</v>
      </c>
      <c r="X80" s="64">
        <f>V80*W80</f>
        <v>20</v>
      </c>
      <c r="Y80" s="67"/>
    </row>
    <row r="81" ht="14.05" customHeight="1">
      <c r="A81" s="17"/>
      <c r="B81" s="60"/>
      <c r="C81" s="60"/>
      <c r="D81" t="s" s="213">
        <v>54</v>
      </c>
      <c r="E81" s="214"/>
      <c r="F81" s="214"/>
      <c r="G81" s="215"/>
      <c r="H81" s="77">
        <v>0</v>
      </c>
      <c r="I81" s="77">
        <v>900</v>
      </c>
      <c r="J81" s="78">
        <f>I81*H81</f>
        <v>0</v>
      </c>
      <c r="K81" s="83"/>
      <c r="L81" s="74"/>
      <c r="M81" s="2"/>
      <c r="N81" s="2"/>
      <c r="O81" s="17"/>
      <c r="P81" s="60"/>
      <c r="Q81" s="60"/>
      <c r="R81" t="s" s="75">
        <v>54</v>
      </c>
      <c r="S81" s="76"/>
      <c r="T81" s="76"/>
      <c r="U81" s="76"/>
      <c r="V81" s="77">
        <v>0</v>
      </c>
      <c r="W81" s="77">
        <v>900</v>
      </c>
      <c r="X81" s="78">
        <f>W81*V81</f>
        <v>0</v>
      </c>
      <c r="Y81" s="79"/>
    </row>
    <row r="82" ht="14.05" customHeight="1">
      <c r="A82" s="17"/>
      <c r="B82" s="21"/>
      <c r="C82" s="22"/>
      <c r="D82" s="112"/>
      <c r="E82" s="112"/>
      <c r="F82" s="112"/>
      <c r="G82" s="129"/>
      <c r="H82" s="12"/>
      <c r="I82" s="12"/>
      <c r="J82" t="s" s="13">
        <v>55</v>
      </c>
      <c r="K82" s="64">
        <f>SUM(J75:J80)</f>
        <v>240</v>
      </c>
      <c r="L82" s="136"/>
      <c r="M82" s="2"/>
      <c r="N82" s="2"/>
      <c r="O82" s="2"/>
      <c r="P82" s="22"/>
      <c r="Q82" s="22"/>
      <c r="R82" s="53"/>
      <c r="S82" s="53"/>
      <c r="T82" s="53"/>
      <c r="U82" s="84"/>
      <c r="V82" s="12"/>
      <c r="W82" s="12"/>
      <c r="X82" t="s" s="13">
        <v>55</v>
      </c>
      <c r="Y82" s="85">
        <f>SUM(X75:X80)</f>
        <v>930</v>
      </c>
    </row>
    <row r="83" ht="15" customHeight="1">
      <c r="A83" s="17"/>
      <c r="B83" s="20"/>
      <c r="C83" s="2"/>
      <c r="D83" s="116"/>
      <c r="E83" s="116"/>
      <c r="F83" s="116"/>
      <c r="G83" s="116"/>
      <c r="H83" s="53"/>
      <c r="I83" s="53"/>
      <c r="J83" s="53"/>
      <c r="K83" s="53"/>
      <c r="L83" s="74"/>
      <c r="M83" s="2"/>
      <c r="N83" s="2"/>
      <c r="O83" s="2"/>
      <c r="P83" s="2"/>
      <c r="Q83" s="2"/>
      <c r="R83" s="2"/>
      <c r="S83" s="2"/>
      <c r="T83" s="2"/>
      <c r="U83" s="2"/>
      <c r="V83" s="53"/>
      <c r="W83" s="53"/>
      <c r="X83" s="53"/>
      <c r="Y83" s="86"/>
    </row>
    <row r="84" ht="14.05" customHeight="1">
      <c r="A84" s="17"/>
      <c r="B84" s="24"/>
      <c r="C84" s="16"/>
      <c r="D84" s="3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  <c r="X84" s="3"/>
      <c r="Y84" s="17"/>
    </row>
    <row r="85" ht="14.1" customHeight="1">
      <c r="A85" s="17"/>
      <c r="B85" t="s" s="59">
        <v>103</v>
      </c>
      <c r="C85" s="60"/>
      <c r="D85" t="s" s="65">
        <v>44</v>
      </c>
      <c r="E85" s="66"/>
      <c r="F85" s="66"/>
      <c r="G85" s="66"/>
      <c r="H85" s="64">
        <v>9</v>
      </c>
      <c r="I85" s="64">
        <v>33</v>
      </c>
      <c r="J85" s="64">
        <f>I85*H85</f>
        <v>297</v>
      </c>
      <c r="K85" s="7"/>
      <c r="L85" s="2"/>
      <c r="M85" s="2"/>
      <c r="N85" s="2"/>
      <c r="O85" s="4"/>
      <c r="P85" t="s" s="121">
        <v>104</v>
      </c>
      <c r="Q85" s="122"/>
      <c r="R85" t="s" s="124">
        <v>44</v>
      </c>
      <c r="S85" s="66"/>
      <c r="T85" s="66"/>
      <c r="U85" s="66"/>
      <c r="V85" s="64">
        <v>4</v>
      </c>
      <c r="W85" s="64">
        <v>80</v>
      </c>
      <c r="X85" s="64">
        <f>W85*V85</f>
        <v>320</v>
      </c>
      <c r="Y85" s="67"/>
    </row>
    <row r="86" ht="13.55" customHeight="1">
      <c r="A86" s="17"/>
      <c r="B86" s="60"/>
      <c r="C86" s="60"/>
      <c r="D86" t="s" s="65">
        <v>105</v>
      </c>
      <c r="E86" s="66"/>
      <c r="F86" s="66"/>
      <c r="G86" s="66"/>
      <c r="H86" s="64">
        <v>1</v>
      </c>
      <c r="I86" s="64">
        <v>100</v>
      </c>
      <c r="J86" s="64">
        <f>H86*I86</f>
        <v>100</v>
      </c>
      <c r="K86" s="7"/>
      <c r="L86" s="2"/>
      <c r="M86" s="2"/>
      <c r="N86" s="2"/>
      <c r="O86" s="4"/>
      <c r="P86" s="122"/>
      <c r="Q86" s="122"/>
      <c r="R86" t="s" s="124">
        <v>106</v>
      </c>
      <c r="S86" s="66"/>
      <c r="T86" s="66"/>
      <c r="U86" s="66"/>
      <c r="V86" s="64">
        <v>0</v>
      </c>
      <c r="W86" s="64">
        <v>250</v>
      </c>
      <c r="X86" s="64">
        <f>V86*W86</f>
        <v>0</v>
      </c>
      <c r="Y86" s="67"/>
    </row>
    <row r="87" ht="13.55" customHeight="1">
      <c r="A87" s="17"/>
      <c r="B87" s="60"/>
      <c r="C87" s="60"/>
      <c r="D87" t="s" s="65">
        <v>107</v>
      </c>
      <c r="E87" s="66"/>
      <c r="F87" s="66"/>
      <c r="G87" s="66"/>
      <c r="H87" s="216">
        <v>1</v>
      </c>
      <c r="I87" s="64">
        <v>200</v>
      </c>
      <c r="J87" s="216">
        <f>I87*H87</f>
        <v>200</v>
      </c>
      <c r="K87" s="7"/>
      <c r="L87" s="2"/>
      <c r="M87" s="2"/>
      <c r="N87" s="2"/>
      <c r="O87" s="4"/>
      <c r="P87" s="122"/>
      <c r="Q87" s="122"/>
      <c r="R87" t="s" s="124">
        <v>108</v>
      </c>
      <c r="S87" s="66"/>
      <c r="T87" s="66"/>
      <c r="U87" s="66"/>
      <c r="V87" s="64">
        <v>0</v>
      </c>
      <c r="W87" s="64">
        <v>250</v>
      </c>
      <c r="X87" s="64">
        <f>W87*V87</f>
        <v>0</v>
      </c>
      <c r="Y87" s="67"/>
    </row>
    <row r="88" ht="14" customHeight="1">
      <c r="A88" s="17"/>
      <c r="B88" s="60"/>
      <c r="C88" s="60"/>
      <c r="D88" t="s" s="61">
        <v>109</v>
      </c>
      <c r="E88" s="62"/>
      <c r="F88" s="62"/>
      <c r="G88" s="63"/>
      <c r="H88" s="216">
        <v>0</v>
      </c>
      <c r="I88" s="64">
        <v>200</v>
      </c>
      <c r="J88" s="216">
        <f>I88*H88</f>
        <v>0</v>
      </c>
      <c r="K88" s="7"/>
      <c r="L88" s="2"/>
      <c r="M88" s="2"/>
      <c r="N88" s="2"/>
      <c r="O88" s="4"/>
      <c r="P88" s="122"/>
      <c r="Q88" s="122"/>
      <c r="R88" t="s" s="125">
        <v>52</v>
      </c>
      <c r="S88" s="69"/>
      <c r="T88" s="69"/>
      <c r="U88" s="69"/>
      <c r="V88" s="64">
        <v>0</v>
      </c>
      <c r="W88" s="64">
        <v>10</v>
      </c>
      <c r="X88" s="64">
        <f>W88*V88</f>
        <v>0</v>
      </c>
      <c r="Y88" s="67"/>
    </row>
    <row r="89" ht="14" customHeight="1">
      <c r="A89" s="17"/>
      <c r="B89" s="60"/>
      <c r="C89" s="60"/>
      <c r="D89" t="s" s="68">
        <v>52</v>
      </c>
      <c r="E89" s="69"/>
      <c r="F89" s="69"/>
      <c r="G89" s="69"/>
      <c r="H89" s="64">
        <v>0</v>
      </c>
      <c r="I89" s="64">
        <v>10</v>
      </c>
      <c r="J89" s="64">
        <f>I89*H89</f>
        <v>0</v>
      </c>
      <c r="K89" s="7"/>
      <c r="L89" s="2"/>
      <c r="M89" s="2"/>
      <c r="N89" s="2"/>
      <c r="O89" s="4"/>
      <c r="P89" s="122"/>
      <c r="Q89" s="122"/>
      <c r="R89" t="s" s="124">
        <v>53</v>
      </c>
      <c r="S89" s="66"/>
      <c r="T89" s="66"/>
      <c r="U89" s="66"/>
      <c r="V89" s="64">
        <v>0</v>
      </c>
      <c r="W89" s="64">
        <v>20</v>
      </c>
      <c r="X89" s="64">
        <f>V89*W89</f>
        <v>0</v>
      </c>
      <c r="Y89" s="67"/>
    </row>
    <row r="90" ht="13.55" customHeight="1">
      <c r="A90" s="17"/>
      <c r="B90" s="60"/>
      <c r="C90" s="60"/>
      <c r="D90" t="s" s="65">
        <v>53</v>
      </c>
      <c r="E90" s="66"/>
      <c r="F90" s="66"/>
      <c r="G90" s="66"/>
      <c r="H90" s="64">
        <v>1</v>
      </c>
      <c r="I90" s="64">
        <v>20</v>
      </c>
      <c r="J90" s="64">
        <f>H90*I90</f>
        <v>20</v>
      </c>
      <c r="K90" s="7"/>
      <c r="L90" s="2"/>
      <c r="M90" s="2"/>
      <c r="N90" s="2"/>
      <c r="O90" s="4"/>
      <c r="P90" s="122"/>
      <c r="Q90" s="122"/>
      <c r="R90" t="s" s="126">
        <v>54</v>
      </c>
      <c r="S90" s="76"/>
      <c r="T90" s="76"/>
      <c r="U90" s="76"/>
      <c r="V90" s="77">
        <v>0</v>
      </c>
      <c r="W90" s="77">
        <v>900</v>
      </c>
      <c r="X90" s="78">
        <f>W90*V90</f>
        <v>0</v>
      </c>
      <c r="Y90" s="79"/>
    </row>
    <row r="91" ht="14.05" customHeight="1">
      <c r="A91" s="17"/>
      <c r="B91" s="60"/>
      <c r="C91" s="60"/>
      <c r="D91" t="s" s="75">
        <v>54</v>
      </c>
      <c r="E91" s="76"/>
      <c r="F91" s="76"/>
      <c r="G91" s="76"/>
      <c r="H91" s="77">
        <v>0</v>
      </c>
      <c r="I91" s="77">
        <v>800</v>
      </c>
      <c r="J91" s="78">
        <f>I91*H91</f>
        <v>0</v>
      </c>
      <c r="K91" s="83"/>
      <c r="L91" s="74"/>
      <c r="M91" s="2"/>
      <c r="N91" s="2"/>
      <c r="O91" s="2"/>
      <c r="P91" s="53"/>
      <c r="Q91" s="53"/>
      <c r="R91" s="53"/>
      <c r="S91" s="53"/>
      <c r="T91" s="53"/>
      <c r="U91" s="84"/>
      <c r="V91" s="12"/>
      <c r="W91" s="12"/>
      <c r="X91" t="s" s="13">
        <v>55</v>
      </c>
      <c r="Y91" s="85">
        <f>SUM(X85:X89)</f>
        <v>320</v>
      </c>
    </row>
    <row r="92" ht="14.05" customHeight="1">
      <c r="A92" s="17"/>
      <c r="B92" s="21"/>
      <c r="C92" s="22"/>
      <c r="D92" s="53"/>
      <c r="E92" s="53"/>
      <c r="F92" s="53"/>
      <c r="G92" s="84"/>
      <c r="H92" s="12"/>
      <c r="I92" s="12"/>
      <c r="J92" t="s" s="13">
        <v>55</v>
      </c>
      <c r="K92" s="216">
        <f>SUM(J85:J90)</f>
        <v>617</v>
      </c>
      <c r="L92" s="7"/>
      <c r="M92" s="2"/>
      <c r="N92" s="2"/>
      <c r="O92" s="2"/>
      <c r="P92" s="2"/>
      <c r="Q92" s="2"/>
      <c r="R92" s="2"/>
      <c r="S92" s="2"/>
      <c r="T92" s="2"/>
      <c r="U92" s="2"/>
      <c r="V92" s="53"/>
      <c r="W92" s="53"/>
      <c r="X92" s="53"/>
      <c r="Y92" s="86"/>
    </row>
    <row r="93" ht="13.55" customHeight="1">
      <c r="A93" s="17"/>
      <c r="B93" s="20"/>
      <c r="C93" s="2"/>
      <c r="D93" s="2"/>
      <c r="E93" s="2"/>
      <c r="F93" s="2"/>
      <c r="G93" s="2"/>
      <c r="H93" s="53"/>
      <c r="I93" s="53"/>
      <c r="J93" s="53"/>
      <c r="K93" s="5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7"/>
    </row>
    <row r="94" ht="13.55" customHeight="1">
      <c r="A94" s="17"/>
      <c r="B94" s="20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7"/>
    </row>
    <row r="95" ht="13.55" customHeight="1">
      <c r="A95" s="17"/>
      <c r="B95" s="130"/>
      <c r="C95" s="3"/>
      <c r="D95" s="3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7"/>
    </row>
    <row r="96" ht="14.85" customHeight="1">
      <c r="A96" s="17"/>
      <c r="B96" t="s" s="132">
        <v>124</v>
      </c>
      <c r="C96" s="133"/>
      <c r="D96" t="s" s="125">
        <v>52</v>
      </c>
      <c r="E96" s="69"/>
      <c r="F96" s="69"/>
      <c r="G96" s="69"/>
      <c r="H96" s="64">
        <v>0</v>
      </c>
      <c r="I96" s="64">
        <v>10</v>
      </c>
      <c r="J96" s="64">
        <f>I96*H96</f>
        <v>0</v>
      </c>
      <c r="K96" s="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7"/>
    </row>
    <row r="97" ht="13.55" customHeight="1">
      <c r="A97" s="17"/>
      <c r="B97" s="134"/>
      <c r="C97" s="133"/>
      <c r="D97" t="s" s="8">
        <v>111</v>
      </c>
      <c r="E97" s="169"/>
      <c r="F97" s="169"/>
      <c r="G97" s="169"/>
      <c r="H97" s="64">
        <v>0</v>
      </c>
      <c r="I97" s="64">
        <v>100</v>
      </c>
      <c r="J97" s="64">
        <f>I97*H97</f>
        <v>0</v>
      </c>
      <c r="K97" s="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7"/>
    </row>
    <row r="98" ht="13.55" customHeight="1">
      <c r="A98" s="17"/>
      <c r="B98" s="134"/>
      <c r="C98" s="133"/>
      <c r="D98" t="s" s="8">
        <v>112</v>
      </c>
      <c r="E98" s="169"/>
      <c r="F98" s="169"/>
      <c r="G98" s="169"/>
      <c r="H98" s="64">
        <v>0</v>
      </c>
      <c r="I98" s="64">
        <v>150</v>
      </c>
      <c r="J98" s="64">
        <f>H98*I98</f>
        <v>0</v>
      </c>
      <c r="K98" s="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7"/>
    </row>
    <row r="99" ht="13.55" customHeight="1">
      <c r="A99" s="17"/>
      <c r="B99" s="170"/>
      <c r="C99" s="171"/>
      <c r="D99" t="s" s="8">
        <v>113</v>
      </c>
      <c r="E99" s="169"/>
      <c r="F99" s="169"/>
      <c r="G99" s="169"/>
      <c r="H99" s="64">
        <v>0</v>
      </c>
      <c r="I99" s="64">
        <v>250</v>
      </c>
      <c r="J99" s="64">
        <f>I99*H99</f>
        <v>0</v>
      </c>
      <c r="K99" s="83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7"/>
    </row>
    <row r="100" ht="13.55" customHeight="1">
      <c r="A100" s="17"/>
      <c r="B100" s="172"/>
      <c r="C100" s="173"/>
      <c r="D100" s="174"/>
      <c r="E100" s="53"/>
      <c r="F100" s="53"/>
      <c r="G100" s="84"/>
      <c r="H100" s="12"/>
      <c r="I100" s="12"/>
      <c r="J100" t="s" s="13">
        <v>55</v>
      </c>
      <c r="K100" s="64">
        <f>SUM(J96:J99)</f>
        <v>0</v>
      </c>
      <c r="L100" s="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7"/>
    </row>
    <row r="101" ht="13.55" customHeight="1">
      <c r="A101" s="17"/>
      <c r="B101" s="175"/>
      <c r="C101" s="176"/>
      <c r="D101" s="7"/>
      <c r="E101" s="2"/>
      <c r="F101" s="2"/>
      <c r="G101" s="2"/>
      <c r="H101" s="53"/>
      <c r="I101" s="53"/>
      <c r="J101" s="53"/>
      <c r="K101" s="53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7"/>
    </row>
    <row r="102" ht="13.55" customHeight="1">
      <c r="A102" s="17"/>
      <c r="B102" s="217"/>
      <c r="C102" s="218"/>
      <c r="D102" s="14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7"/>
    </row>
    <row r="103" ht="13.55" customHeight="1">
      <c r="A103" s="17"/>
      <c r="B103" s="219"/>
      <c r="C103" s="220"/>
      <c r="D103" s="14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7"/>
    </row>
    <row r="104" ht="13.55" customHeight="1">
      <c r="A104" s="17"/>
      <c r="B104" s="221"/>
      <c r="C104" s="115"/>
      <c r="D104" s="2"/>
      <c r="E104" s="2"/>
      <c r="F104" s="2"/>
      <c r="G104" s="2"/>
      <c r="H104" s="2"/>
      <c r="I104" s="2"/>
      <c r="J104" s="3"/>
      <c r="K104" s="3"/>
      <c r="L104" s="3"/>
      <c r="M104" s="3"/>
      <c r="N104" s="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7"/>
    </row>
    <row r="105" ht="14.6" customHeight="1">
      <c r="A105" s="17"/>
      <c r="B105" s="20"/>
      <c r="C105" s="2"/>
      <c r="D105" s="2"/>
      <c r="E105" s="2"/>
      <c r="F105" s="2"/>
      <c r="G105" s="2"/>
      <c r="H105" s="2"/>
      <c r="I105" s="4"/>
      <c r="J105" t="s" s="182">
        <v>114</v>
      </c>
      <c r="K105" s="183"/>
      <c r="L105" s="183"/>
      <c r="M105" s="184">
        <f>K100+Y91+K92+Y82+K82+Y72+K70+Y60+K60+Y47+K48+Y36+K37+Y26+K27</f>
        <v>8615</v>
      </c>
      <c r="N105" s="184"/>
      <c r="O105" s="7"/>
      <c r="P105" s="2"/>
      <c r="Q105" s="2"/>
      <c r="R105" s="2"/>
      <c r="S105" s="2"/>
      <c r="T105" s="2"/>
      <c r="U105" s="2"/>
      <c r="V105" s="2"/>
      <c r="W105" s="2"/>
      <c r="X105" s="2"/>
      <c r="Y105" s="17"/>
    </row>
    <row r="106" ht="13.55" customHeight="1">
      <c r="A106" s="17"/>
      <c r="B106" s="20"/>
      <c r="C106" s="2"/>
      <c r="D106" s="2"/>
      <c r="E106" s="2"/>
      <c r="F106" s="2"/>
      <c r="G106" s="2"/>
      <c r="H106" s="2"/>
      <c r="I106" s="2"/>
      <c r="J106" s="49"/>
      <c r="K106" s="49"/>
      <c r="L106" s="49"/>
      <c r="M106" s="49"/>
      <c r="N106" s="4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7"/>
    </row>
    <row r="107" ht="14.6" customHeight="1">
      <c r="A107" s="17"/>
      <c r="B107" s="20"/>
      <c r="C107" s="2"/>
      <c r="D107" s="2"/>
      <c r="E107" s="2"/>
      <c r="F107" s="2"/>
      <c r="G107" s="2"/>
      <c r="H107" s="2"/>
      <c r="I107" s="17"/>
      <c r="J107" t="s" s="185">
        <v>115</v>
      </c>
      <c r="K107" s="186"/>
      <c r="L107" s="186"/>
      <c r="M107" s="187">
        <f>(X90+J91+X81+J81+X71+J69+X59+J59+X46+J47+X35+J36+X25+J26+K159)+K15</f>
        <v>0</v>
      </c>
      <c r="N107" s="12"/>
      <c r="O107" s="7"/>
      <c r="P107" s="2"/>
      <c r="Q107" s="2"/>
      <c r="R107" s="2"/>
      <c r="S107" s="2"/>
      <c r="T107" s="2"/>
      <c r="U107" s="2"/>
      <c r="V107" s="2"/>
      <c r="W107" s="2"/>
      <c r="X107" s="2"/>
      <c r="Y107" s="17"/>
    </row>
    <row r="108" ht="13.55" customHeight="1">
      <c r="A108" s="17"/>
      <c r="B108" s="20"/>
      <c r="C108" s="2"/>
      <c r="D108" s="2"/>
      <c r="E108" s="2"/>
      <c r="F108" s="2"/>
      <c r="G108" s="2"/>
      <c r="H108" s="2"/>
      <c r="I108" s="2"/>
      <c r="J108" s="53"/>
      <c r="K108" s="53"/>
      <c r="L108" s="53"/>
      <c r="M108" s="53"/>
      <c r="N108" s="5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7"/>
    </row>
    <row r="109" ht="14.05" customHeight="1">
      <c r="A109" s="17"/>
      <c r="B109" s="20"/>
      <c r="C109" s="2"/>
      <c r="D109" s="2"/>
      <c r="E109" s="2"/>
      <c r="F109" s="2"/>
      <c r="G109" s="16"/>
      <c r="H109" s="16"/>
      <c r="I109" s="16"/>
      <c r="J109" s="16"/>
      <c r="K109" s="16"/>
      <c r="L109" s="16"/>
      <c r="M109" s="2"/>
      <c r="N109" s="2"/>
      <c r="O109" s="2"/>
      <c r="P109" s="2"/>
      <c r="Q109" s="16"/>
      <c r="R109" s="16"/>
      <c r="S109" s="16"/>
      <c r="T109" s="16"/>
      <c r="U109" s="16"/>
      <c r="V109" s="2"/>
      <c r="W109" s="2"/>
      <c r="X109" s="2"/>
      <c r="Y109" s="17"/>
    </row>
    <row r="110" ht="17.6" customHeight="1">
      <c r="A110" s="17"/>
      <c r="B110" s="20"/>
      <c r="C110" s="2"/>
      <c r="D110" s="2"/>
      <c r="E110" s="2"/>
      <c r="F110" s="17"/>
      <c r="G110" t="s" s="188">
        <v>116</v>
      </c>
      <c r="H110" s="189"/>
      <c r="I110" s="189"/>
      <c r="J110" s="189"/>
      <c r="K110" s="189"/>
      <c r="L110" s="189"/>
      <c r="M110" s="20"/>
      <c r="N110" s="2"/>
      <c r="O110" s="2"/>
      <c r="P110" s="17"/>
      <c r="Q110" t="s" s="190">
        <v>117</v>
      </c>
      <c r="R110" s="191"/>
      <c r="S110" s="192">
        <f>M105-M107</f>
        <v>8615</v>
      </c>
      <c r="T110" s="192"/>
      <c r="U110" s="193"/>
      <c r="V110" s="20"/>
      <c r="W110" s="2"/>
      <c r="X110" s="2"/>
      <c r="Y110" s="17"/>
    </row>
    <row r="111" ht="14.55" customHeight="1">
      <c r="A111" s="17"/>
      <c r="B111" s="20"/>
      <c r="C111" s="2"/>
      <c r="D111" s="2"/>
      <c r="E111" s="2"/>
      <c r="F111" s="2"/>
      <c r="G111" s="22"/>
      <c r="H111" s="194"/>
      <c r="I111" s="194"/>
      <c r="J111" s="194"/>
      <c r="K111" s="194"/>
      <c r="L111" s="22"/>
      <c r="M111" s="2"/>
      <c r="N111" s="2"/>
      <c r="O111" s="2"/>
      <c r="P111" s="2"/>
      <c r="Q111" s="22"/>
      <c r="R111" s="22"/>
      <c r="S111" s="22"/>
      <c r="T111" s="22"/>
      <c r="U111" s="22"/>
      <c r="V111" s="2"/>
      <c r="W111" s="2"/>
      <c r="X111" s="2"/>
      <c r="Y111" s="17"/>
    </row>
    <row r="112" ht="14.55" customHeight="1">
      <c r="A112" s="17"/>
      <c r="B112" s="20"/>
      <c r="C112" s="2"/>
      <c r="D112" s="2"/>
      <c r="E112" s="2"/>
      <c r="F112" s="2"/>
      <c r="G112" s="17"/>
      <c r="H112" s="195"/>
      <c r="I112" s="195"/>
      <c r="J112" s="195"/>
      <c r="K112" s="195"/>
      <c r="L112" s="20"/>
      <c r="M112" s="2"/>
      <c r="N112" s="2"/>
      <c r="O112" s="2"/>
      <c r="P112" s="16"/>
      <c r="Q112" s="16"/>
      <c r="R112" s="16"/>
      <c r="S112" s="16"/>
      <c r="T112" s="16"/>
      <c r="U112" s="16"/>
      <c r="V112" s="2"/>
      <c r="W112" s="2"/>
      <c r="X112" s="2"/>
      <c r="Y112" s="17"/>
    </row>
    <row r="113" ht="17.6" customHeight="1">
      <c r="A113" s="17"/>
      <c r="B113" s="20"/>
      <c r="C113" s="2"/>
      <c r="D113" s="2"/>
      <c r="E113" s="2"/>
      <c r="F113" s="2"/>
      <c r="G113" s="17"/>
      <c r="H113" s="195"/>
      <c r="I113" s="195"/>
      <c r="J113" s="195"/>
      <c r="K113" s="195"/>
      <c r="L113" s="20"/>
      <c r="M113" s="2"/>
      <c r="N113" s="2"/>
      <c r="O113" s="17"/>
      <c r="P113" t="s" s="188">
        <v>118</v>
      </c>
      <c r="Q113" s="189"/>
      <c r="R113" s="189"/>
      <c r="S113" s="189"/>
      <c r="T113" s="189"/>
      <c r="U113" s="189"/>
      <c r="V113" s="20"/>
      <c r="W113" s="2"/>
      <c r="X113" s="2"/>
      <c r="Y113" s="17"/>
    </row>
    <row r="114" ht="14.55" customHeight="1">
      <c r="A114" s="17"/>
      <c r="B114" s="20"/>
      <c r="C114" s="2"/>
      <c r="D114" s="2"/>
      <c r="E114" s="2"/>
      <c r="F114" s="2"/>
      <c r="G114" s="2"/>
      <c r="H114" s="22"/>
      <c r="I114" s="22"/>
      <c r="J114" s="22"/>
      <c r="K114" s="22"/>
      <c r="L114" s="2"/>
      <c r="M114" s="2"/>
      <c r="N114" s="2"/>
      <c r="O114" s="2"/>
      <c r="P114" s="22"/>
      <c r="Q114" s="194"/>
      <c r="R114" s="194"/>
      <c r="S114" s="194"/>
      <c r="T114" s="194"/>
      <c r="U114" s="22"/>
      <c r="V114" s="2"/>
      <c r="W114" s="2"/>
      <c r="X114" s="2"/>
      <c r="Y114" s="17"/>
    </row>
    <row r="115" ht="14.05" customHeight="1">
      <c r="A115" s="17"/>
      <c r="B115" s="20"/>
      <c r="C115" s="2"/>
      <c r="D115" s="2"/>
      <c r="E115" s="196"/>
      <c r="F115" s="197"/>
      <c r="G115" s="2"/>
      <c r="H115" s="2"/>
      <c r="I115" s="2"/>
      <c r="J115" s="2"/>
      <c r="K115" s="2"/>
      <c r="L115" s="2"/>
      <c r="M115" s="2"/>
      <c r="N115" s="2"/>
      <c r="O115" s="2"/>
      <c r="P115" s="17"/>
      <c r="Q115" s="195"/>
      <c r="R115" s="195"/>
      <c r="S115" s="195"/>
      <c r="T115" s="195"/>
      <c r="U115" s="20"/>
      <c r="V115" s="2"/>
      <c r="W115" s="2"/>
      <c r="X115" s="2"/>
      <c r="Y115" s="17"/>
    </row>
    <row r="116" ht="14.05" customHeight="1">
      <c r="A116" s="17"/>
      <c r="B116" s="20"/>
      <c r="C116" s="3"/>
      <c r="D116" s="3"/>
      <c r="E116" s="3"/>
      <c r="F116" s="3"/>
      <c r="G116" s="3"/>
      <c r="H116" s="3"/>
      <c r="I116" s="2"/>
      <c r="J116" s="2"/>
      <c r="K116" s="2"/>
      <c r="L116" s="2"/>
      <c r="M116" s="2"/>
      <c r="N116" s="2"/>
      <c r="O116" s="2"/>
      <c r="P116" s="17"/>
      <c r="Q116" s="195"/>
      <c r="R116" s="195"/>
      <c r="S116" s="195"/>
      <c r="T116" s="195"/>
      <c r="U116" s="20"/>
      <c r="V116" s="2"/>
      <c r="W116" s="2"/>
      <c r="X116" s="2"/>
      <c r="Y116" s="17"/>
    </row>
    <row r="117" ht="19" customHeight="1">
      <c r="A117" s="17"/>
      <c r="B117" s="198"/>
      <c r="C117" t="s" s="199">
        <v>119</v>
      </c>
      <c r="D117" s="200"/>
      <c r="E117" s="200"/>
      <c r="F117" s="200"/>
      <c r="G117" s="200"/>
      <c r="H117" s="200"/>
      <c r="I117" s="7"/>
      <c r="J117" s="2"/>
      <c r="K117" s="2"/>
      <c r="L117" s="2"/>
      <c r="M117" s="2"/>
      <c r="N117" s="2"/>
      <c r="O117" s="2"/>
      <c r="P117" s="2"/>
      <c r="Q117" s="22"/>
      <c r="R117" s="22"/>
      <c r="S117" s="22"/>
      <c r="T117" s="22"/>
      <c r="U117" s="2"/>
      <c r="V117" s="2"/>
      <c r="W117" s="2"/>
      <c r="X117" s="2"/>
      <c r="Y117" s="17"/>
    </row>
    <row r="118" ht="13.55" customHeight="1">
      <c r="A118" s="17"/>
      <c r="B118" s="20"/>
      <c r="C118" s="53"/>
      <c r="D118" s="53"/>
      <c r="E118" s="53"/>
      <c r="F118" s="53"/>
      <c r="G118" s="53"/>
      <c r="H118" s="5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7"/>
    </row>
    <row r="119" ht="13.55" customHeight="1">
      <c r="A119" s="17"/>
      <c r="B119" s="20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</row>
    <row r="120" ht="16.6" customHeight="1">
      <c r="A120" s="17"/>
      <c r="B120" s="2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01"/>
      <c r="S120" s="201"/>
      <c r="T120" s="2"/>
      <c r="U120" s="2"/>
      <c r="V120" s="2"/>
      <c r="W120" s="2"/>
      <c r="X120" s="2"/>
      <c r="Y120" s="17"/>
    </row>
    <row r="121" ht="14.05" customHeight="1">
      <c r="A121" s="17"/>
      <c r="B121" s="24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25"/>
    </row>
    <row r="122" ht="14.05" customHeight="1">
      <c r="A122" s="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ht="13.5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3.5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3.5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3.5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3.5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3.5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3.5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3.5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3.5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3.5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3.5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3.5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3.5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3.5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3.5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3.5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3.5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3.5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3.5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3.5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3.5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3.5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3.5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3.5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3.5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3.5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3.5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3.5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3.5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3.5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3.5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3.5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3.5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3.5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3.5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3.5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3.5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</sheetData>
  <mergeCells count="131">
    <mergeCell ref="C117:H117"/>
    <mergeCell ref="G110:L110"/>
    <mergeCell ref="Q110:R110"/>
    <mergeCell ref="S110:U110"/>
    <mergeCell ref="H112:K113"/>
    <mergeCell ref="P113:U113"/>
    <mergeCell ref="Q115:T116"/>
    <mergeCell ref="B96:C99"/>
    <mergeCell ref="D97:G97"/>
    <mergeCell ref="D98:G98"/>
    <mergeCell ref="D99:G99"/>
    <mergeCell ref="M105:N105"/>
    <mergeCell ref="M107:N107"/>
    <mergeCell ref="D88:G88"/>
    <mergeCell ref="R88:U88"/>
    <mergeCell ref="R89:U89"/>
    <mergeCell ref="D90:G90"/>
    <mergeCell ref="R90:U90"/>
    <mergeCell ref="D91:G91"/>
    <mergeCell ref="D81:G81"/>
    <mergeCell ref="R81:U81"/>
    <mergeCell ref="B85:C91"/>
    <mergeCell ref="D85:G85"/>
    <mergeCell ref="P85:Q90"/>
    <mergeCell ref="R85:U85"/>
    <mergeCell ref="D86:G86"/>
    <mergeCell ref="R86:U86"/>
    <mergeCell ref="D87:G87"/>
    <mergeCell ref="R87:U87"/>
    <mergeCell ref="D77:G77"/>
    <mergeCell ref="R77:U77"/>
    <mergeCell ref="D78:G78"/>
    <mergeCell ref="R78:U78"/>
    <mergeCell ref="R79:U79"/>
    <mergeCell ref="D80:G80"/>
    <mergeCell ref="R80:U80"/>
    <mergeCell ref="D69:G69"/>
    <mergeCell ref="R69:U69"/>
    <mergeCell ref="R70:U70"/>
    <mergeCell ref="R71:U71"/>
    <mergeCell ref="B75:C81"/>
    <mergeCell ref="D75:G75"/>
    <mergeCell ref="P75:Q81"/>
    <mergeCell ref="R75:U75"/>
    <mergeCell ref="D76:G76"/>
    <mergeCell ref="R76:U76"/>
    <mergeCell ref="R64:U64"/>
    <mergeCell ref="D65:G65"/>
    <mergeCell ref="R65:U65"/>
    <mergeCell ref="R66:U66"/>
    <mergeCell ref="R67:U67"/>
    <mergeCell ref="D68:G68"/>
    <mergeCell ref="R68:U68"/>
    <mergeCell ref="D57:G57"/>
    <mergeCell ref="D58:G58"/>
    <mergeCell ref="R58:U58"/>
    <mergeCell ref="D59:G59"/>
    <mergeCell ref="R59:U59"/>
    <mergeCell ref="B63:C69"/>
    <mergeCell ref="D63:G63"/>
    <mergeCell ref="P63:Q71"/>
    <mergeCell ref="R63:U63"/>
    <mergeCell ref="D64:G64"/>
    <mergeCell ref="R53:U53"/>
    <mergeCell ref="D54:G54"/>
    <mergeCell ref="R54:U54"/>
    <mergeCell ref="D55:G55"/>
    <mergeCell ref="R55:U55"/>
    <mergeCell ref="D56:G56"/>
    <mergeCell ref="R56:U56"/>
    <mergeCell ref="D44:G44"/>
    <mergeCell ref="R45:U45"/>
    <mergeCell ref="D46:G46"/>
    <mergeCell ref="R46:U46"/>
    <mergeCell ref="D47:G47"/>
    <mergeCell ref="B52:C59"/>
    <mergeCell ref="D52:G52"/>
    <mergeCell ref="P52:Q59"/>
    <mergeCell ref="R52:U52"/>
    <mergeCell ref="D53:G53"/>
    <mergeCell ref="D36:G36"/>
    <mergeCell ref="B40:C47"/>
    <mergeCell ref="D40:G40"/>
    <mergeCell ref="P40:Q46"/>
    <mergeCell ref="D41:G41"/>
    <mergeCell ref="R41:U41"/>
    <mergeCell ref="D42:G42"/>
    <mergeCell ref="R42:U42"/>
    <mergeCell ref="D43:G43"/>
    <mergeCell ref="R43:U43"/>
    <mergeCell ref="R31:U31"/>
    <mergeCell ref="D32:G32"/>
    <mergeCell ref="R32:U32"/>
    <mergeCell ref="D33:G33"/>
    <mergeCell ref="R34:U34"/>
    <mergeCell ref="D35:G35"/>
    <mergeCell ref="R35:U35"/>
    <mergeCell ref="R24:U24"/>
    <mergeCell ref="D25:G25"/>
    <mergeCell ref="R25:U25"/>
    <mergeCell ref="D26:G26"/>
    <mergeCell ref="B29:C36"/>
    <mergeCell ref="D29:G29"/>
    <mergeCell ref="P29:Q35"/>
    <mergeCell ref="D30:G30"/>
    <mergeCell ref="R30:U30"/>
    <mergeCell ref="D31:G31"/>
    <mergeCell ref="P19:Q25"/>
    <mergeCell ref="R19:U19"/>
    <mergeCell ref="D20:G20"/>
    <mergeCell ref="R20:U20"/>
    <mergeCell ref="D21:G21"/>
    <mergeCell ref="R21:U21"/>
    <mergeCell ref="D22:G22"/>
    <mergeCell ref="R22:U22"/>
    <mergeCell ref="D23:G23"/>
    <mergeCell ref="R23:U23"/>
    <mergeCell ref="D12:G12"/>
    <mergeCell ref="D13:G13"/>
    <mergeCell ref="D14:G14"/>
    <mergeCell ref="D15:G15"/>
    <mergeCell ref="B19:C26"/>
    <mergeCell ref="D19:G19"/>
    <mergeCell ref="D24:G24"/>
    <mergeCell ref="B3:Y4"/>
    <mergeCell ref="B7:Y7"/>
    <mergeCell ref="B8:C11"/>
    <mergeCell ref="D8:G8"/>
    <mergeCell ref="D9:G9"/>
    <mergeCell ref="D10:G10"/>
    <mergeCell ref="D11:G11"/>
  </mergeCells>
  <conditionalFormatting sqref="M107">
    <cfRule type="cellIs" dxfId="7" priority="1" operator="lessThan" stopIfTrue="1">
      <formula>0</formula>
    </cfRule>
  </conditionalFormatting>
  <pageMargins left="0.7" right="0.7" top="0.75" bottom="0.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